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EDD88C58-5A7A-4F1F-A371-1FC52F7F9E13}" xr6:coauthVersionLast="47" xr6:coauthVersionMax="47" xr10:uidLastSave="{00000000-0000-0000-0000-000000000000}"/>
  <bookViews>
    <workbookView xWindow="-120" yWindow="-120" windowWidth="29040" windowHeight="15720" xr2:uid="{00000000-000D-0000-FFFF-FFFF00000000}"/>
  </bookViews>
  <sheets>
    <sheet name="43.1. Đất ở tại nông thôn" sheetId="16" r:id="rId1"/>
    <sheet name="43.2. Đất TMDV tại nông thôn" sheetId="14" r:id="rId2"/>
    <sheet name="43.3. Đất SXPNN tại nông thôn" sheetId="18" r:id="rId3"/>
    <sheet name="43.4. Đất NN" sheetId="15" r:id="rId4"/>
  </sheets>
  <definedNames>
    <definedName name="_xlnm.Print_Titles" localSheetId="0">'43.1. Đất ở tại nông thôn'!$7:$8</definedName>
    <definedName name="_xlnm.Print_Titles" localSheetId="1">'43.2. Đất TMDV tại nông thôn'!$7:$8</definedName>
    <definedName name="_xlnm.Print_Titles" localSheetId="2">'43.3. Đất SXPNN tại nông thôn'!$7:$8</definedName>
    <definedName name="_xlnm.Print_Area" localSheetId="0">'43.1. Đất ở tại nông thôn'!$A$1:$H$32</definedName>
    <definedName name="_xlnm.Print_Area" localSheetId="1">'43.2. Đất TMDV tại nông thôn'!$A$1:$H$32</definedName>
    <definedName name="_xlnm.Print_Area" localSheetId="2">'43.3. Đất SXPNN tại nông thôn'!$A$1:$H$32</definedName>
    <definedName name="_xlnm.Print_Area" localSheetId="3">'43.4.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18" l="1"/>
  <c r="F11" i="18"/>
  <c r="G11" i="18"/>
  <c r="E12" i="18"/>
  <c r="F12" i="18"/>
  <c r="G12" i="18"/>
  <c r="H12" i="18"/>
  <c r="E13" i="18"/>
  <c r="F13" i="18"/>
  <c r="E14" i="18"/>
  <c r="F14" i="18"/>
  <c r="G14" i="18"/>
  <c r="E15" i="18"/>
  <c r="F15" i="18"/>
  <c r="E16" i="18"/>
  <c r="F16" i="18"/>
  <c r="E17" i="18"/>
  <c r="F17" i="18"/>
  <c r="E18" i="18"/>
  <c r="F18" i="18"/>
  <c r="G18" i="18"/>
  <c r="H18" i="18"/>
  <c r="E19" i="18"/>
  <c r="F19" i="18"/>
  <c r="G19" i="18"/>
  <c r="H19" i="18"/>
  <c r="E20" i="18"/>
  <c r="F20" i="18"/>
  <c r="G20" i="18"/>
  <c r="H20" i="18"/>
  <c r="E21" i="18"/>
  <c r="E23" i="18"/>
  <c r="F23" i="18"/>
  <c r="G23" i="18"/>
  <c r="E24" i="18"/>
  <c r="F24" i="18"/>
  <c r="E25" i="18"/>
  <c r="F25" i="18"/>
  <c r="G25" i="18"/>
  <c r="H25" i="18"/>
  <c r="E26" i="18"/>
  <c r="F26" i="18"/>
  <c r="G26" i="18"/>
  <c r="H26" i="18"/>
  <c r="E28" i="18"/>
  <c r="F28" i="18"/>
  <c r="G28" i="18"/>
  <c r="E29" i="18"/>
  <c r="F29" i="18"/>
  <c r="F10" i="18"/>
  <c r="G10" i="18"/>
  <c r="H10" i="18"/>
  <c r="E10" i="18"/>
  <c r="E32" i="18"/>
  <c r="A11" i="18"/>
  <c r="A12" i="18" s="1"/>
  <c r="A13" i="18" s="1"/>
  <c r="A14" i="18" s="1"/>
  <c r="A15" i="18" s="1"/>
  <c r="A16" i="18" s="1"/>
  <c r="E11" i="14" l="1"/>
  <c r="F11" i="14"/>
  <c r="G11" i="14"/>
  <c r="E12" i="14"/>
  <c r="F12" i="14"/>
  <c r="G12" i="14"/>
  <c r="H12" i="14"/>
  <c r="E13" i="14"/>
  <c r="F13" i="14"/>
  <c r="E14" i="14"/>
  <c r="F14" i="14"/>
  <c r="G14" i="14"/>
  <c r="E15" i="14"/>
  <c r="F15" i="14"/>
  <c r="E16" i="14"/>
  <c r="F16" i="14"/>
  <c r="E17" i="14"/>
  <c r="F17" i="14"/>
  <c r="E18" i="14"/>
  <c r="F18" i="14"/>
  <c r="G18" i="14"/>
  <c r="H18" i="14"/>
  <c r="E19" i="14"/>
  <c r="F19" i="14"/>
  <c r="G19" i="14"/>
  <c r="H19" i="14"/>
  <c r="E20" i="14"/>
  <c r="F20" i="14"/>
  <c r="G20" i="14"/>
  <c r="H20" i="14"/>
  <c r="E21" i="14"/>
  <c r="E23" i="14"/>
  <c r="F23" i="14"/>
  <c r="G23" i="14"/>
  <c r="E24" i="14"/>
  <c r="F24" i="14"/>
  <c r="E25" i="14"/>
  <c r="F25" i="14"/>
  <c r="G25" i="14"/>
  <c r="H25" i="14"/>
  <c r="E26" i="14"/>
  <c r="F26" i="14"/>
  <c r="G26" i="14"/>
  <c r="H26" i="14"/>
  <c r="E28" i="14"/>
  <c r="F28" i="14"/>
  <c r="G28" i="14"/>
  <c r="E29" i="14"/>
  <c r="F29" i="14"/>
  <c r="F10" i="14"/>
  <c r="G10" i="14"/>
  <c r="H10" i="14"/>
  <c r="E10" i="14"/>
  <c r="E32" i="14"/>
  <c r="A11" i="14"/>
  <c r="A12" i="14" s="1"/>
  <c r="A13" i="14" s="1"/>
  <c r="A14" i="14" s="1"/>
  <c r="A15" i="14" s="1"/>
  <c r="A16" i="14" s="1"/>
  <c r="F29" i="16" l="1"/>
  <c r="G28" i="16"/>
  <c r="F28" i="16"/>
  <c r="H26" i="16"/>
  <c r="G26" i="16"/>
  <c r="F26" i="16"/>
  <c r="H25" i="16"/>
  <c r="G25" i="16"/>
  <c r="F25" i="16"/>
  <c r="F24" i="16"/>
  <c r="G23" i="16"/>
  <c r="F23" i="16"/>
  <c r="H20" i="16"/>
  <c r="G20" i="16"/>
  <c r="F20" i="16"/>
  <c r="H19" i="16"/>
  <c r="G19" i="16"/>
  <c r="F19" i="16"/>
  <c r="H18" i="16"/>
  <c r="G18" i="16"/>
  <c r="F18" i="16"/>
  <c r="F17" i="16"/>
  <c r="F16" i="16"/>
  <c r="F15" i="16"/>
  <c r="G14" i="16"/>
  <c r="F14" i="16"/>
  <c r="F13" i="16"/>
  <c r="H12" i="16"/>
  <c r="G12" i="16"/>
  <c r="F12" i="16"/>
  <c r="G11" i="16"/>
  <c r="F11" i="16"/>
  <c r="H10" i="16"/>
  <c r="G10" i="16"/>
  <c r="F10" i="16"/>
  <c r="A11" i="16" l="1"/>
  <c r="A12" i="16" s="1"/>
  <c r="A13" i="16" s="1"/>
  <c r="A14" i="16" s="1"/>
  <c r="A15" i="16" s="1"/>
  <c r="A16" i="16" s="1"/>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alcChain>
</file>

<file path=xl/sharedStrings.xml><?xml version="1.0" encoding="utf-8"?>
<sst xmlns="http://schemas.openxmlformats.org/spreadsheetml/2006/main" count="228" uniqueCount="76">
  <si>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</si>
  <si>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</si>
  <si>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</si>
  <si>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</si>
  <si>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</si>
  <si>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</si>
  <si>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</si>
  <si>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</si>
  <si>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</si>
  <si>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</si>
  <si>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</si>
  <si>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</si>
  <si>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</si>
  <si>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</si>
  <si>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</si>
  <si>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</si>
  <si>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</si>
  <si>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 xml:space="preserve">Giá đất ở </t>
  </si>
  <si>
    <t>(Ban hành kèm theo Quyết định số ... ngày... tháng ... năm ... của UBND……)</t>
  </si>
  <si>
    <t>Mẫu số 38</t>
  </si>
  <si>
    <t xml:space="preserve">Giá đất </t>
  </si>
  <si>
    <t>Tên đơn vị hành chính</t>
  </si>
  <si>
    <t>Mẫu số 37</t>
  </si>
  <si>
    <t>BẢNG 1. BẢNG GIÁ ĐẤT TRỒNG CÂY HẰNG NĂM</t>
  </si>
  <si>
    <t xml:space="preserve">II. ĐẤT TRỒNG CÂY HẰNG NĂM KHÁC </t>
  </si>
  <si>
    <t>43. Xã Kiên Mộc</t>
  </si>
  <si>
    <t>Đường Quốc lộ 31(Xã Bính Xá- Bản Chắt) đoạn 1</t>
  </si>
  <si>
    <t>Km143+300m</t>
  </si>
  <si>
    <t>Km 144+700m (Khu trung tâm Xã)</t>
  </si>
  <si>
    <t>Đường Quốc lộ 31(Xã Bính Xá- Bản Chắt) đoạn 2</t>
  </si>
  <si>
    <t>Km 145</t>
  </si>
  <si>
    <t>Đường Quốc lộ 31(Xã Bính Xá- Bản Chắt) đoạn 3</t>
  </si>
  <si>
    <t>Km 148+500m</t>
  </si>
  <si>
    <t>Đầu cầu Pò Háng.</t>
  </si>
  <si>
    <t>Đường Quốc lộ 31(Xã Bính Xá- Bản Chắt) đoạn 4</t>
  </si>
  <si>
    <t>Ngã ba Nông lâm trường 461</t>
  </si>
  <si>
    <t>Trạm kiểm soát liên ngành (Cửa khẩu Bản Chắt)</t>
  </si>
  <si>
    <t>Đường Quốc lộ 31 (Bính Xá - Đình Lập)</t>
  </si>
  <si>
    <t>Km 143+300m</t>
  </si>
  <si>
    <t>Đầu cầu Nà Phạ.</t>
  </si>
  <si>
    <t>Những thửa đất có mặt tiếp giáp với đường Ql 31 chạy dọc theo các thôn: Quyết Tiến, Tiên Phi, Nà Lừa, Nà Loòng, Pò Háng, Bản Chắt (thuộc địa phận Xã Bính Xá).</t>
  </si>
  <si>
    <t>Những thửa đất có mặt tiếp giáp với đường tỉnh lộ 246 từ Km 00 đến Km 04 thuộc thôn Nà Lừa</t>
  </si>
  <si>
    <t>Những thửa đất có mặt tiền tiếp giáp với đường ĐH 46 chạy dọc các thôn Bản Mọi, Còn Phiêng</t>
  </si>
  <si>
    <t>Đường vào Trường Mầm non Pò Háng và đường vào Đội Lâm nghiệp của Công ty TNHH MTV Lâm nghiệp Đình Lập</t>
  </si>
  <si>
    <t>Điểm đấu nối quốc lộ 31</t>
  </si>
  <si>
    <t>Hết ranh giới thửa đất số 139, tờ bản đồ số 133 (hộ ông Bế Duy Lực)</t>
  </si>
  <si>
    <t>Hết thửa đất số 64 của Đội Lâm nghiệp, Công ty TNHH MTV Lâm nghiệp Đình Lập</t>
  </si>
  <si>
    <t>Ngã ba đường rẽ vào Trường Mầm non Pò Háng</t>
  </si>
  <si>
    <t>Thửa đất số 64 của của Đội Lâm nghiệp, Công ty TNHH MTV Lâm nghiệp Đình Lập</t>
  </si>
  <si>
    <t>Đường nội bộ khu tái định cư Pò Háng</t>
  </si>
  <si>
    <t>Đường Tỉnh Lộ ĐT.246</t>
  </si>
  <si>
    <t>Km 06</t>
  </si>
  <si>
    <t>Những thửa đất có mặt tiếp giáp với đường Tỉnh lộ ĐT.246 chạy dọc theo các thôn Bản Phục, Bản Hang, Bản Lự, thuộc địa phận Xã Kiên Mộc.</t>
  </si>
  <si>
    <t>Đường huyện 42 đoạn 1</t>
  </si>
  <si>
    <t>Đoạn rẽ ngã 3 vào thôn Bản Có</t>
  </si>
  <si>
    <t>Xưởng gỗ (250m từ ngã 3)</t>
  </si>
  <si>
    <t>Đường huyện 42 đoạn 2</t>
  </si>
  <si>
    <t>Từ đầu thôn Bản Có</t>
  </si>
  <si>
    <t>nhà văn hoá thôn Bản Có</t>
  </si>
  <si>
    <t>Ngầm tràn Nà Thuộc</t>
  </si>
  <si>
    <t>Đường rẽ vào UBND Xã đi tiếp 50m (khu trung tâm Xã)</t>
  </si>
  <si>
    <t>Những thửa đất có mặt tiếp giáp với đường Tỉnh lộ ĐT.246 chạy dọc theo các thôn Nà Thuộc, Tẩn Lầu, Kéo Cấn, Bản Văn, Bắc Xa, Bản Háng, Bản Mạ, Chè Mùng thuộc địa phận Xã Bắc Xa.</t>
  </si>
  <si>
    <t>Xã Bính Xá cũ</t>
  </si>
  <si>
    <t>Xã Kiên Mộc cũ</t>
  </si>
  <si>
    <t>Xã Bắc Xa cũ</t>
  </si>
  <si>
    <t>Đầu ngầm Tà Có (khu trung tâm Xã)</t>
  </si>
  <si>
    <t>BẢNG 43.1: BẢNG GIÁ ĐẤT Ở TẠI NÔNG THÔN</t>
  </si>
  <si>
    <t>Ghi chú: Các vị trí (Vị trí 2, vị trí 3) không có mức giá thì áp dụng theo bảng giá đất các khu vực còn lại tại nông thôn.</t>
  </si>
  <si>
    <t>Xã Bính Xá cũ, một phần xã Kiên Mộc, xã Bính Xá cũ sáp nhập vào xã Kiên Mộc mới</t>
  </si>
  <si>
    <t>BẢNG 43.2: BẢNG GIÁ ĐẤT THƯƠNG MẠI, DỊCH VỤ TẠI NÔNG THÔN</t>
  </si>
  <si>
    <t>Giá đất thương mại, dịch vụ</t>
  </si>
  <si>
    <t>BẢNG 43.3: BẢNG GIÁ ĐẤT CƠ SỞ SẢN XUẤT PHI NÔNG NGHIỆP TẠI NÔNG THÔN</t>
  </si>
  <si>
    <t>Giá đất cơ sở sản xuất phi nông nghiệp</t>
  </si>
  <si>
    <t>BẢNG 43.4: BẢNG GIÁ ĐẤT NÔNG NGHIỆP</t>
  </si>
  <si>
    <t>Một phần xã Kiên Mộc cũ sáp nhập vào xã Kiên Mộc mới</t>
  </si>
  <si>
    <t>Một phần xã Bính Xá cũ sáp nhập vào xã Kiên Mộc mới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</si>
</sst>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56">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1" fillId="0" borderId="2" xfId="0" applyFont="1" applyBorder="1" applyAlignment="1">
      <alignment horizontal="center" vertical="center" wrapText="1"/>
    </xf>
    <xf numFmtId="0" fontId="1" fillId="0" borderId="0" xfId="0" applyFont="1" applyAlignment="1">
      <alignment horizontal="centerContinuous"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0" borderId="1" xfId="0" applyFont="1" applyBorder="1" applyAlignment="1">
      <alignment vertical="center"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3" fontId="2" fillId="0" borderId="1" xfId="0" applyNumberFormat="1" applyFont="1" applyBorder="1" applyAlignment="1">
      <alignment vertical="center" wrapText="1"/>
    </xf>
    <xf numFmtId="0" fontId="0" fillId="2" borderId="1" xfId="0" applyFill="1" applyBorder="1" applyAlignment="1">
      <alignment vertical="center" wrapText="1"/>
    </xf>
    <xf numFmtId="0" fontId="0" fillId="2" borderId="1" xfId="0" applyFill="1" applyBorder="1" applyAlignment="1">
      <alignment horizontal="center" vertical="center" wrapText="1"/>
    </xf>
    <xf numFmtId="3" fontId="2" fillId="0" borderId="0" xfId="0" applyNumberFormat="1" applyFont="1" applyAlignment="1">
      <alignment vertical="center" wrapText="1"/>
    </xf>
    <xf numFmtId="0" fontId="7" fillId="0" borderId="1" xfId="0" applyFont="1" applyBorder="1" applyAlignment="1">
      <alignment horizontal="left" vertical="center"/>
    </xf>
    <xf numFmtId="0" fontId="2" fillId="2" borderId="1" xfId="0" applyFont="1" applyFill="1" applyBorder="1" applyAlignment="1">
      <alignment vertical="center" wrapText="1"/>
    </xf>
    <xf numFmtId="3" fontId="2" fillId="0" borderId="1" xfId="1" applyNumberFormat="1" applyFont="1" applyFill="1" applyBorder="1" applyAlignment="1">
      <alignment horizontal="right" vertical="center" wrapText="1"/>
    </xf>
    <xf numFmtId="0" fontId="5" fillId="2" borderId="0" xfId="0" applyFont="1" applyFill="1" applyAlignment="1">
      <alignment vertical="center" wrapText="1"/>
    </xf>
    <xf numFmtId="0" fontId="2" fillId="2" borderId="1" xfId="0" applyFont="1" applyFill="1" applyBorder="1" applyAlignment="1">
      <alignment horizontal="left" vertical="center" wrapText="1"/>
    </xf>
    <xf numFmtId="0" fontId="2" fillId="0" borderId="1" xfId="0" applyFont="1" applyBorder="1" applyAlignment="1">
      <alignment vertical="center" wrapText="1"/>
    </xf>
    <xf numFmtId="0" fontId="2" fillId="2" borderId="1" xfId="0" applyFont="1" applyFill="1" applyBorder="1" applyAlignment="1">
      <alignment vertical="center" wrapText="1"/>
    </xf>
    <xf numFmtId="0" fontId="4" fillId="2" borderId="0" xfId="0" applyFont="1" applyFill="1" applyAlignment="1">
      <alignment horizontal="left" vertical="center"/>
    </xf>
    <xf numFmtId="0" fontId="2" fillId="3" borderId="1" xfId="0" applyFont="1" applyFill="1" applyBorder="1" applyAlignment="1">
      <alignmen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4" fillId="2" borderId="0" xfId="0" applyFont="1" applyFill="1" applyAlignment="1">
      <alignment horizontal="right" vertical="center"/>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0" xfId="0" applyFont="1" applyFill="1" applyAlignment="1">
      <alignment horizontal="right" vertical="center" wrapText="1"/>
    </xf>
    <xf numFmtId="0" fontId="1" fillId="2" borderId="1" xfId="0" applyFont="1" applyFill="1" applyBorder="1" applyAlignment="1">
      <alignment horizontal="center" vertical="center" wrapText="1"/>
    </xf>
    <xf numFmtId="0" fontId="5" fillId="2" borderId="4" xfId="0" applyFont="1" applyFill="1" applyBorder="1" applyAlignment="1">
      <alignment horizontal="righ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3" fontId="2" fillId="0" borderId="1" xfId="0" applyNumberFormat="1" applyFont="1" applyBorder="1" applyAlignment="1">
      <alignment horizontal="right" vertical="center" wrapText="1"/>
    </xf>
    <xf numFmtId="0" fontId="1" fillId="0" borderId="0" xfId="0" applyFont="1" applyAlignment="1">
      <alignment horizontal="left" vertical="center" wrapText="1"/>
    </xf>
    <xf numFmtId="0" fontId="5" fillId="0" borderId="4"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K958"/>
  <sheetViews>
    <sheetView tabSelected="1"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2"/>
      <c r="C1" s="12"/>
      <c r="D1" s="12"/>
      <c r="E1" s="13"/>
      <c r="F1" s="13"/>
      <c r="G1" s="13"/>
      <c r="H1" s="13"/>
    </row>
    <row r="2" spans="1:8" ht="15.75" x14ac:dyDescent="0.25">
      <c r="A2" s="38" t="s">
        <v>25</v>
      </c>
      <c r="B2" s="38"/>
      <c r="C2" s="12"/>
      <c r="D2" s="12"/>
      <c r="E2" s="13"/>
      <c r="F2" s="13"/>
      <c r="G2" s="42" t="s">
        <v>19</v>
      </c>
      <c r="H2" s="42"/>
    </row>
    <row r="3" spans="1:8" ht="15.75" x14ac:dyDescent="0.25">
      <c r="A3" s="11"/>
      <c r="B3" s="12"/>
      <c r="C3" s="12"/>
      <c r="D3" s="12"/>
      <c r="E3" s="13"/>
      <c r="F3" s="13"/>
      <c r="G3" s="13"/>
      <c r="H3" s="13"/>
    </row>
    <row r="4" spans="1:8" ht="15.75" x14ac:dyDescent="0.25">
      <c r="A4" s="43" t="s">
        <v>66</v>
      </c>
      <c r="B4" s="43"/>
      <c r="C4" s="43"/>
      <c r="D4" s="43"/>
      <c r="E4" s="43"/>
      <c r="F4" s="43"/>
      <c r="G4" s="43"/>
      <c r="H4" s="43"/>
    </row>
    <row r="5" spans="1:8" ht="15.75" x14ac:dyDescent="0.25">
      <c r="A5" s="44" t="s">
        <v>18</v>
      </c>
      <c r="B5" s="44"/>
      <c r="C5" s="44"/>
      <c r="D5" s="44"/>
      <c r="E5" s="44"/>
      <c r="F5" s="44"/>
      <c r="G5" s="44"/>
      <c r="H5" s="44"/>
    </row>
    <row r="6" spans="1:8" ht="15.75" x14ac:dyDescent="0.25">
      <c r="A6" s="45" t="s">
        <v>4</v>
      </c>
      <c r="B6" s="45"/>
      <c r="C6" s="45"/>
      <c r="D6" s="45"/>
      <c r="E6" s="45"/>
      <c r="F6" s="45"/>
      <c r="G6" s="45"/>
      <c r="H6" s="45"/>
    </row>
    <row r="7" spans="1:8" ht="15.75" x14ac:dyDescent="0.25">
      <c r="A7" s="46" t="s">
        <v>0</v>
      </c>
      <c r="B7" s="46" t="s">
        <v>1</v>
      </c>
      <c r="C7" s="46" t="s">
        <v>2</v>
      </c>
      <c r="D7" s="46"/>
      <c r="E7" s="46" t="s">
        <v>17</v>
      </c>
      <c r="F7" s="46"/>
      <c r="G7" s="46"/>
      <c r="H7" s="46"/>
    </row>
    <row r="8" spans="1:8" ht="15.75" x14ac:dyDescent="0.25">
      <c r="A8" s="46"/>
      <c r="B8" s="46"/>
      <c r="C8" s="7" t="s">
        <v>5</v>
      </c>
      <c r="D8" s="7" t="s">
        <v>6</v>
      </c>
      <c r="E8" s="14" t="s">
        <v>3</v>
      </c>
      <c r="F8" s="14" t="s">
        <v>8</v>
      </c>
      <c r="G8" s="14" t="s">
        <v>9</v>
      </c>
      <c r="H8" s="14" t="s">
        <v>10</v>
      </c>
    </row>
    <row r="9" spans="1:8" ht="15.75" x14ac:dyDescent="0.25">
      <c r="A9" s="7">
        <v>1</v>
      </c>
      <c r="B9" s="24" t="s">
        <v>62</v>
      </c>
      <c r="C9" s="25"/>
      <c r="D9" s="25"/>
      <c r="E9" s="4"/>
      <c r="F9" s="4"/>
      <c r="G9" s="4"/>
      <c r="H9" s="4"/>
    </row>
    <row r="10" spans="1:8" ht="31.5" x14ac:dyDescent="0.25">
      <c r="A10" s="4">
        <v>1</v>
      </c>
      <c r="B10" s="25" t="s">
        <v>26</v>
      </c>
      <c r="C10" s="25" t="s">
        <v>27</v>
      </c>
      <c r="D10" s="1" t="s">
        <v>28</v>
      </c>
      <c r="E10" s="16">
        <v>1600000</v>
      </c>
      <c r="F10" s="27">
        <f>+E10*0.6</f>
        <v>960000</v>
      </c>
      <c r="G10" s="27">
        <f>+E10*0.4</f>
        <v>640000</v>
      </c>
      <c r="H10" s="27">
        <f>+E10*0.2</f>
        <v>320000</v>
      </c>
    </row>
    <row r="11" spans="1:8" ht="31.5" x14ac:dyDescent="0.25">
      <c r="A11" s="4">
        <f>1+A10</f>
        <v>2</v>
      </c>
      <c r="B11" s="25" t="s">
        <v>29</v>
      </c>
      <c r="C11" s="25" t="s">
        <v>28</v>
      </c>
      <c r="D11" s="25" t="s">
        <v>30</v>
      </c>
      <c r="E11" s="16">
        <v>900000</v>
      </c>
      <c r="F11" s="27">
        <f t="shared" ref="F11:F20" si="0">+E11*0.6</f>
        <v>540000</v>
      </c>
      <c r="G11" s="27">
        <f t="shared" ref="G11:G20" si="1">+E11*0.4</f>
        <v>360000</v>
      </c>
      <c r="H11" s="27"/>
    </row>
    <row r="12" spans="1:8" ht="31.5" x14ac:dyDescent="0.25">
      <c r="A12" s="4">
        <f t="shared" ref="A12:A16" si="2">1+A11</f>
        <v>3</v>
      </c>
      <c r="B12" s="25" t="s">
        <v>31</v>
      </c>
      <c r="C12" s="25" t="s">
        <v>32</v>
      </c>
      <c r="D12" s="25" t="s">
        <v>33</v>
      </c>
      <c r="E12" s="16">
        <v>1900000</v>
      </c>
      <c r="F12" s="27">
        <f t="shared" si="0"/>
        <v>1140000</v>
      </c>
      <c r="G12" s="27">
        <f t="shared" si="1"/>
        <v>760000</v>
      </c>
      <c r="H12" s="27">
        <f t="shared" ref="H12:H20" si="3">+E12*0.2</f>
        <v>380000</v>
      </c>
    </row>
    <row r="13" spans="1:8" ht="31.5" x14ac:dyDescent="0.25">
      <c r="A13" s="4">
        <f t="shared" si="2"/>
        <v>4</v>
      </c>
      <c r="B13" s="25" t="s">
        <v>34</v>
      </c>
      <c r="C13" s="25" t="s">
        <v>35</v>
      </c>
      <c r="D13" s="25" t="s">
        <v>36</v>
      </c>
      <c r="E13" s="16">
        <v>700000</v>
      </c>
      <c r="F13" s="27">
        <f t="shared" si="0"/>
        <v>420000</v>
      </c>
      <c r="G13" s="27"/>
      <c r="H13" s="27"/>
    </row>
    <row r="14" spans="1:8" ht="31.5" x14ac:dyDescent="0.25">
      <c r="A14" s="4">
        <f t="shared" si="2"/>
        <v>5</v>
      </c>
      <c r="B14" s="25" t="s">
        <v>37</v>
      </c>
      <c r="C14" s="25" t="s">
        <v>38</v>
      </c>
      <c r="D14" s="25" t="s">
        <v>39</v>
      </c>
      <c r="E14" s="16">
        <v>900000</v>
      </c>
      <c r="F14" s="27">
        <f t="shared" si="0"/>
        <v>540000</v>
      </c>
      <c r="G14" s="27">
        <f t="shared" si="1"/>
        <v>360000</v>
      </c>
      <c r="H14" s="27"/>
    </row>
    <row r="15" spans="1:8" ht="30.75" customHeight="1" x14ac:dyDescent="0.25">
      <c r="A15" s="4">
        <f t="shared" si="2"/>
        <v>6</v>
      </c>
      <c r="B15" s="36" t="s">
        <v>40</v>
      </c>
      <c r="C15" s="36"/>
      <c r="D15" s="36"/>
      <c r="E15" s="16">
        <v>600000</v>
      </c>
      <c r="F15" s="27">
        <f t="shared" si="0"/>
        <v>360000</v>
      </c>
      <c r="G15" s="27"/>
      <c r="H15" s="27"/>
    </row>
    <row r="16" spans="1:8" ht="31.5" customHeight="1" x14ac:dyDescent="0.25">
      <c r="A16" s="4">
        <f t="shared" si="2"/>
        <v>7</v>
      </c>
      <c r="B16" s="36" t="s">
        <v>41</v>
      </c>
      <c r="C16" s="36"/>
      <c r="D16" s="36"/>
      <c r="E16" s="16">
        <v>300000</v>
      </c>
      <c r="F16" s="27">
        <f t="shared" si="0"/>
        <v>180000</v>
      </c>
      <c r="G16" s="27"/>
      <c r="H16" s="27"/>
    </row>
    <row r="17" spans="1:11" ht="31.5" customHeight="1" x14ac:dyDescent="0.25">
      <c r="A17" s="4">
        <v>8</v>
      </c>
      <c r="B17" s="36" t="s">
        <v>42</v>
      </c>
      <c r="C17" s="36"/>
      <c r="D17" s="36"/>
      <c r="E17" s="16">
        <v>300000</v>
      </c>
      <c r="F17" s="27">
        <f t="shared" si="0"/>
        <v>180000</v>
      </c>
      <c r="G17" s="27"/>
      <c r="H17" s="27"/>
    </row>
    <row r="18" spans="1:11" ht="47.25" x14ac:dyDescent="0.25">
      <c r="A18" s="4">
        <v>9</v>
      </c>
      <c r="B18" s="39" t="s">
        <v>43</v>
      </c>
      <c r="C18" s="26" t="s">
        <v>44</v>
      </c>
      <c r="D18" s="26" t="s">
        <v>45</v>
      </c>
      <c r="E18" s="16">
        <v>1200000</v>
      </c>
      <c r="F18" s="27">
        <f t="shared" si="0"/>
        <v>720000</v>
      </c>
      <c r="G18" s="27">
        <f t="shared" si="1"/>
        <v>480000</v>
      </c>
      <c r="H18" s="27">
        <f t="shared" si="3"/>
        <v>240000</v>
      </c>
    </row>
    <row r="19" spans="1:11" ht="63" x14ac:dyDescent="0.25">
      <c r="A19" s="4">
        <v>10</v>
      </c>
      <c r="B19" s="39"/>
      <c r="C19" s="26" t="s">
        <v>45</v>
      </c>
      <c r="D19" s="26" t="s">
        <v>46</v>
      </c>
      <c r="E19" s="16">
        <v>1000000</v>
      </c>
      <c r="F19" s="27">
        <f t="shared" si="0"/>
        <v>600000</v>
      </c>
      <c r="G19" s="27">
        <f t="shared" si="1"/>
        <v>400000</v>
      </c>
      <c r="H19" s="27">
        <f t="shared" si="3"/>
        <v>200000</v>
      </c>
    </row>
    <row r="20" spans="1:11" ht="63" x14ac:dyDescent="0.25">
      <c r="A20" s="4">
        <v>11</v>
      </c>
      <c r="B20" s="39"/>
      <c r="C20" s="32" t="s">
        <v>47</v>
      </c>
      <c r="D20" s="32" t="s">
        <v>48</v>
      </c>
      <c r="E20" s="16">
        <v>800000</v>
      </c>
      <c r="F20" s="16">
        <f t="shared" si="0"/>
        <v>480000</v>
      </c>
      <c r="G20" s="16">
        <f t="shared" si="1"/>
        <v>320000</v>
      </c>
      <c r="H20" s="16">
        <f t="shared" si="3"/>
        <v>160000</v>
      </c>
    </row>
    <row r="21" spans="1:11" ht="15.75" x14ac:dyDescent="0.25">
      <c r="A21" s="4">
        <v>12</v>
      </c>
      <c r="B21" s="35" t="s">
        <v>49</v>
      </c>
      <c r="C21" s="35"/>
      <c r="D21" s="35"/>
      <c r="E21" s="6">
        <v>400000</v>
      </c>
      <c r="F21" s="15"/>
      <c r="G21" s="15"/>
      <c r="H21" s="6"/>
    </row>
    <row r="22" spans="1:11" ht="15.75" x14ac:dyDescent="0.25">
      <c r="A22" s="7">
        <v>2</v>
      </c>
      <c r="B22" s="24" t="s">
        <v>63</v>
      </c>
      <c r="C22" s="17"/>
      <c r="D22" s="17"/>
      <c r="E22" s="6"/>
      <c r="F22" s="15"/>
      <c r="G22" s="15"/>
      <c r="H22" s="6"/>
    </row>
    <row r="23" spans="1:11" ht="31.5" x14ac:dyDescent="0.25">
      <c r="A23" s="4">
        <v>1</v>
      </c>
      <c r="B23" s="25" t="s">
        <v>50</v>
      </c>
      <c r="C23" s="25" t="s">
        <v>51</v>
      </c>
      <c r="D23" s="25" t="s">
        <v>65</v>
      </c>
      <c r="E23" s="16">
        <v>700000</v>
      </c>
      <c r="F23" s="27">
        <f t="shared" ref="F23:F26" si="4">+E23*0.6</f>
        <v>420000</v>
      </c>
      <c r="G23" s="27">
        <f t="shared" ref="G23:G26" si="5">+E23*0.4</f>
        <v>280000</v>
      </c>
      <c r="H23" s="27"/>
    </row>
    <row r="24" spans="1:11" ht="31.5" customHeight="1" x14ac:dyDescent="0.25">
      <c r="A24" s="4">
        <v>2</v>
      </c>
      <c r="B24" s="36" t="s">
        <v>52</v>
      </c>
      <c r="C24" s="36"/>
      <c r="D24" s="36"/>
      <c r="E24" s="16">
        <v>300000</v>
      </c>
      <c r="F24" s="27">
        <f t="shared" si="4"/>
        <v>180000</v>
      </c>
      <c r="G24" s="27"/>
      <c r="H24" s="27"/>
    </row>
    <row r="25" spans="1:11" ht="31.5" x14ac:dyDescent="0.25">
      <c r="A25" s="4">
        <v>3</v>
      </c>
      <c r="B25" s="25" t="s">
        <v>53</v>
      </c>
      <c r="C25" s="25" t="s">
        <v>54</v>
      </c>
      <c r="D25" s="25" t="s">
        <v>55</v>
      </c>
      <c r="E25" s="16">
        <v>300000</v>
      </c>
      <c r="F25" s="27">
        <f t="shared" si="4"/>
        <v>180000</v>
      </c>
      <c r="G25" s="27">
        <f t="shared" si="5"/>
        <v>120000</v>
      </c>
      <c r="H25" s="27">
        <f t="shared" ref="H25:H26" si="6">+E25*0.2</f>
        <v>60000</v>
      </c>
    </row>
    <row r="26" spans="1:11" ht="15.75" x14ac:dyDescent="0.25">
      <c r="A26" s="4">
        <v>4</v>
      </c>
      <c r="B26" s="25" t="s">
        <v>56</v>
      </c>
      <c r="C26" s="25" t="s">
        <v>57</v>
      </c>
      <c r="D26" s="25" t="s">
        <v>58</v>
      </c>
      <c r="E26" s="16">
        <v>300000</v>
      </c>
      <c r="F26" s="27">
        <f t="shared" si="4"/>
        <v>180000</v>
      </c>
      <c r="G26" s="27">
        <f t="shared" si="5"/>
        <v>120000</v>
      </c>
      <c r="H26" s="27">
        <f t="shared" si="6"/>
        <v>60000</v>
      </c>
      <c r="I26" s="12"/>
      <c r="J26" s="12"/>
      <c r="K26" s="12"/>
    </row>
    <row r="27" spans="1:11" ht="15.75" x14ac:dyDescent="0.25">
      <c r="A27" s="7">
        <v>3</v>
      </c>
      <c r="B27" s="24" t="s">
        <v>64</v>
      </c>
      <c r="C27" s="28"/>
      <c r="D27" s="28"/>
      <c r="E27" s="29"/>
      <c r="F27" s="29"/>
      <c r="G27" s="29"/>
      <c r="H27" s="29"/>
    </row>
    <row r="28" spans="1:11" ht="47.25" x14ac:dyDescent="0.25">
      <c r="A28" s="4">
        <v>1</v>
      </c>
      <c r="B28" s="25" t="s">
        <v>50</v>
      </c>
      <c r="C28" s="25" t="s">
        <v>59</v>
      </c>
      <c r="D28" s="25" t="s">
        <v>60</v>
      </c>
      <c r="E28" s="16">
        <v>700000</v>
      </c>
      <c r="F28" s="27">
        <f t="shared" ref="F28:F29" si="7">+E28*0.6</f>
        <v>420000</v>
      </c>
      <c r="G28" s="27">
        <f t="shared" ref="G28" si="8">+E28*0.4</f>
        <v>280000</v>
      </c>
      <c r="H28" s="27"/>
    </row>
    <row r="29" spans="1:11" ht="47.25" customHeight="1" x14ac:dyDescent="0.25">
      <c r="A29" s="4">
        <v>2</v>
      </c>
      <c r="B29" s="37" t="s">
        <v>61</v>
      </c>
      <c r="C29" s="37"/>
      <c r="D29" s="37"/>
      <c r="E29" s="16">
        <v>200000</v>
      </c>
      <c r="F29" s="27">
        <f t="shared" si="7"/>
        <v>120000</v>
      </c>
      <c r="G29" s="27"/>
      <c r="H29" s="27"/>
    </row>
    <row r="30" spans="1:11" ht="15.75" x14ac:dyDescent="0.25">
      <c r="A30" s="40" t="s">
        <v>67</v>
      </c>
      <c r="B30" s="40"/>
      <c r="C30" s="40"/>
      <c r="D30" s="40"/>
      <c r="E30" s="40"/>
      <c r="F30" s="40"/>
      <c r="G30" s="40"/>
      <c r="H30" s="40"/>
    </row>
    <row r="31" spans="1:11" ht="15.75" x14ac:dyDescent="0.25">
      <c r="A31" s="41" t="s">
        <v>7</v>
      </c>
      <c r="B31" s="41"/>
      <c r="C31" s="41"/>
      <c r="D31" s="41"/>
      <c r="E31" s="41"/>
      <c r="F31" s="41"/>
      <c r="G31" s="41"/>
      <c r="H31" s="41"/>
    </row>
    <row r="32" spans="1:11" ht="63" x14ac:dyDescent="0.25">
      <c r="A32" s="4">
        <v>1</v>
      </c>
      <c r="B32" s="25" t="s">
        <v>68</v>
      </c>
      <c r="C32" s="28"/>
      <c r="D32" s="28"/>
      <c r="E32" s="16">
        <v>140000</v>
      </c>
      <c r="F32" s="27"/>
      <c r="G32" s="27"/>
      <c r="H32" s="15"/>
      <c r="I32" s="30"/>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sheetData>
  <mergeCells count="18">
    <mergeCell ref="A30:H30"/>
    <mergeCell ref="A31:H31"/>
    <mergeCell ref="G2:H2"/>
    <mergeCell ref="A4:H4"/>
    <mergeCell ref="A5:H5"/>
    <mergeCell ref="A6:H6"/>
    <mergeCell ref="A7:A8"/>
    <mergeCell ref="B7:B8"/>
    <mergeCell ref="C7:D7"/>
    <mergeCell ref="E7:H7"/>
    <mergeCell ref="B21:D21"/>
    <mergeCell ref="B24:D24"/>
    <mergeCell ref="B29:D29"/>
    <mergeCell ref="A2:B2"/>
    <mergeCell ref="B15:D15"/>
    <mergeCell ref="B16:D16"/>
    <mergeCell ref="B17:D17"/>
    <mergeCell ref="B18:B20"/>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8"/>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2"/>
      <c r="C1" s="12"/>
      <c r="D1" s="12"/>
      <c r="E1" s="13"/>
      <c r="F1" s="13"/>
      <c r="G1" s="13"/>
      <c r="H1" s="13"/>
    </row>
    <row r="2" spans="1:8" ht="15.75" x14ac:dyDescent="0.25">
      <c r="A2" s="38" t="s">
        <v>25</v>
      </c>
      <c r="B2" s="38"/>
      <c r="C2" s="12"/>
      <c r="D2" s="12"/>
      <c r="E2" s="13"/>
      <c r="F2" s="13"/>
      <c r="G2" s="42" t="s">
        <v>19</v>
      </c>
      <c r="H2" s="42"/>
    </row>
    <row r="3" spans="1:8" ht="15.75" x14ac:dyDescent="0.25">
      <c r="A3" s="11"/>
      <c r="B3" s="12"/>
      <c r="C3" s="12"/>
      <c r="D3" s="12"/>
      <c r="E3" s="13"/>
      <c r="F3" s="13"/>
      <c r="G3" s="13"/>
      <c r="H3" s="13"/>
    </row>
    <row r="4" spans="1:8" ht="15.75" x14ac:dyDescent="0.25">
      <c r="A4" s="43" t="s">
        <v>69</v>
      </c>
      <c r="B4" s="43"/>
      <c r="C4" s="43"/>
      <c r="D4" s="43"/>
      <c r="E4" s="43"/>
      <c r="F4" s="43"/>
      <c r="G4" s="43"/>
      <c r="H4" s="43"/>
    </row>
    <row r="5" spans="1:8" ht="15.75" x14ac:dyDescent="0.25">
      <c r="A5" s="44" t="s">
        <v>18</v>
      </c>
      <c r="B5" s="44"/>
      <c r="C5" s="44"/>
      <c r="D5" s="44"/>
      <c r="E5" s="44"/>
      <c r="F5" s="44"/>
      <c r="G5" s="44"/>
      <c r="H5" s="44"/>
    </row>
    <row r="6" spans="1:8" ht="15.75" x14ac:dyDescent="0.25">
      <c r="A6" s="47" t="s">
        <v>4</v>
      </c>
      <c r="B6" s="47"/>
      <c r="C6" s="47"/>
      <c r="D6" s="47"/>
      <c r="E6" s="47"/>
      <c r="F6" s="47"/>
      <c r="G6" s="47"/>
      <c r="H6" s="47"/>
    </row>
    <row r="7" spans="1:8" ht="15.75" x14ac:dyDescent="0.25">
      <c r="A7" s="46" t="s">
        <v>0</v>
      </c>
      <c r="B7" s="46" t="s">
        <v>1</v>
      </c>
      <c r="C7" s="46" t="s">
        <v>2</v>
      </c>
      <c r="D7" s="46"/>
      <c r="E7" s="46" t="s">
        <v>70</v>
      </c>
      <c r="F7" s="46"/>
      <c r="G7" s="46"/>
      <c r="H7" s="46"/>
    </row>
    <row r="8" spans="1:8" ht="15.75" x14ac:dyDescent="0.25">
      <c r="A8" s="46"/>
      <c r="B8" s="46"/>
      <c r="C8" s="7" t="s">
        <v>5</v>
      </c>
      <c r="D8" s="7" t="s">
        <v>6</v>
      </c>
      <c r="E8" s="14" t="s">
        <v>3</v>
      </c>
      <c r="F8" s="14" t="s">
        <v>8</v>
      </c>
      <c r="G8" s="14" t="s">
        <v>9</v>
      </c>
      <c r="H8" s="14" t="s">
        <v>10</v>
      </c>
    </row>
    <row r="9" spans="1:8" ht="15.75" x14ac:dyDescent="0.25">
      <c r="A9" s="7">
        <v>1</v>
      </c>
      <c r="B9" s="24" t="s">
        <v>62</v>
      </c>
      <c r="C9" s="25"/>
      <c r="D9" s="25"/>
      <c r="E9" s="4"/>
      <c r="F9" s="4"/>
      <c r="G9" s="4"/>
      <c r="H9" s="4"/>
    </row>
    <row r="10" spans="1:8" ht="31.5" x14ac:dyDescent="0.25">
      <c r="A10" s="4">
        <v>1</v>
      </c>
      <c r="B10" s="25" t="s">
        <v>26</v>
      </c>
      <c r="C10" s="25" t="s">
        <v>27</v>
      </c>
      <c r="D10" s="1" t="s">
        <v>28</v>
      </c>
      <c r="E10" s="16">
        <f>+'43.1. Đất ở tại nông thôn'!E10*0.8</f>
        <v>1280000</v>
      </c>
      <c r="F10" s="16">
        <f>+'43.1. Đất ở tại nông thôn'!F10*0.8</f>
        <v>768000</v>
      </c>
      <c r="G10" s="16">
        <f>+'43.1. Đất ở tại nông thôn'!G10*0.8</f>
        <v>512000</v>
      </c>
      <c r="H10" s="16">
        <f>+'43.1. Đất ở tại nông thôn'!H10*0.8</f>
        <v>256000</v>
      </c>
    </row>
    <row r="11" spans="1:8" ht="31.5" x14ac:dyDescent="0.25">
      <c r="A11" s="4">
        <f>1+A10</f>
        <v>2</v>
      </c>
      <c r="B11" s="25" t="s">
        <v>29</v>
      </c>
      <c r="C11" s="25" t="s">
        <v>28</v>
      </c>
      <c r="D11" s="25" t="s">
        <v>30</v>
      </c>
      <c r="E11" s="16">
        <f>+'43.1. Đất ở tại nông thôn'!E11*0.8</f>
        <v>720000</v>
      </c>
      <c r="F11" s="16">
        <f>+'43.1. Đất ở tại nông thôn'!F11*0.8</f>
        <v>432000</v>
      </c>
      <c r="G11" s="16">
        <f>+'43.1. Đất ở tại nông thôn'!G11*0.8</f>
        <v>288000</v>
      </c>
      <c r="H11" s="16"/>
    </row>
    <row r="12" spans="1:8" ht="31.5" x14ac:dyDescent="0.25">
      <c r="A12" s="4">
        <f t="shared" ref="A12:A16" si="0">1+A11</f>
        <v>3</v>
      </c>
      <c r="B12" s="25" t="s">
        <v>31</v>
      </c>
      <c r="C12" s="25" t="s">
        <v>32</v>
      </c>
      <c r="D12" s="25" t="s">
        <v>33</v>
      </c>
      <c r="E12" s="16">
        <f>+'43.1. Đất ở tại nông thôn'!E12*0.8</f>
        <v>1520000</v>
      </c>
      <c r="F12" s="16">
        <f>+'43.1. Đất ở tại nông thôn'!F12*0.8</f>
        <v>912000</v>
      </c>
      <c r="G12" s="16">
        <f>+'43.1. Đất ở tại nông thôn'!G12*0.8</f>
        <v>608000</v>
      </c>
      <c r="H12" s="16">
        <f>+'43.1. Đất ở tại nông thôn'!H12*0.8</f>
        <v>304000</v>
      </c>
    </row>
    <row r="13" spans="1:8" ht="31.5" x14ac:dyDescent="0.25">
      <c r="A13" s="4">
        <f t="shared" si="0"/>
        <v>4</v>
      </c>
      <c r="B13" s="25" t="s">
        <v>34</v>
      </c>
      <c r="C13" s="25" t="s">
        <v>35</v>
      </c>
      <c r="D13" s="25" t="s">
        <v>36</v>
      </c>
      <c r="E13" s="16">
        <f>+'43.1. Đất ở tại nông thôn'!E13*0.8</f>
        <v>560000</v>
      </c>
      <c r="F13" s="16">
        <f>+'43.1. Đất ở tại nông thôn'!F13*0.8</f>
        <v>336000</v>
      </c>
      <c r="G13" s="16"/>
      <c r="H13" s="16"/>
    </row>
    <row r="14" spans="1:8" ht="31.5" x14ac:dyDescent="0.25">
      <c r="A14" s="4">
        <f t="shared" si="0"/>
        <v>5</v>
      </c>
      <c r="B14" s="25" t="s">
        <v>37</v>
      </c>
      <c r="C14" s="25" t="s">
        <v>38</v>
      </c>
      <c r="D14" s="25" t="s">
        <v>39</v>
      </c>
      <c r="E14" s="16">
        <f>+'43.1. Đất ở tại nông thôn'!E14*0.8</f>
        <v>720000</v>
      </c>
      <c r="F14" s="16">
        <f>+'43.1. Đất ở tại nông thôn'!F14*0.8</f>
        <v>432000</v>
      </c>
      <c r="G14" s="16">
        <f>+'43.1. Đất ở tại nông thôn'!G14*0.8</f>
        <v>288000</v>
      </c>
      <c r="H14" s="16"/>
    </row>
    <row r="15" spans="1:8" ht="30.75" customHeight="1" x14ac:dyDescent="0.25">
      <c r="A15" s="4">
        <f t="shared" si="0"/>
        <v>6</v>
      </c>
      <c r="B15" s="36" t="s">
        <v>40</v>
      </c>
      <c r="C15" s="36"/>
      <c r="D15" s="36"/>
      <c r="E15" s="16">
        <f>+'43.1. Đất ở tại nông thôn'!E15*0.8</f>
        <v>480000</v>
      </c>
      <c r="F15" s="16">
        <f>+'43.1. Đất ở tại nông thôn'!F15*0.8</f>
        <v>288000</v>
      </c>
      <c r="G15" s="16"/>
      <c r="H15" s="16"/>
    </row>
    <row r="16" spans="1:8" ht="31.5" customHeight="1" x14ac:dyDescent="0.25">
      <c r="A16" s="4">
        <f t="shared" si="0"/>
        <v>7</v>
      </c>
      <c r="B16" s="36" t="s">
        <v>41</v>
      </c>
      <c r="C16" s="36"/>
      <c r="D16" s="36"/>
      <c r="E16" s="16">
        <f>+'43.1. Đất ở tại nông thôn'!E16*0.8</f>
        <v>240000</v>
      </c>
      <c r="F16" s="16">
        <f>+'43.1. Đất ở tại nông thôn'!F16*0.8</f>
        <v>144000</v>
      </c>
      <c r="G16" s="16"/>
      <c r="H16" s="16"/>
    </row>
    <row r="17" spans="1:11" ht="31.5" customHeight="1" x14ac:dyDescent="0.25">
      <c r="A17" s="4">
        <v>8</v>
      </c>
      <c r="B17" s="36" t="s">
        <v>42</v>
      </c>
      <c r="C17" s="36"/>
      <c r="D17" s="36"/>
      <c r="E17" s="16">
        <f>+'43.1. Đất ở tại nông thôn'!E17*0.8</f>
        <v>240000</v>
      </c>
      <c r="F17" s="16">
        <f>+'43.1. Đất ở tại nông thôn'!F17*0.8</f>
        <v>144000</v>
      </c>
      <c r="G17" s="16"/>
      <c r="H17" s="16"/>
    </row>
    <row r="18" spans="1:11" ht="47.25" x14ac:dyDescent="0.25">
      <c r="A18" s="4">
        <v>9</v>
      </c>
      <c r="B18" s="39" t="s">
        <v>43</v>
      </c>
      <c r="C18" s="26" t="s">
        <v>44</v>
      </c>
      <c r="D18" s="26" t="s">
        <v>45</v>
      </c>
      <c r="E18" s="16">
        <f>+'43.1. Đất ở tại nông thôn'!E18*0.8</f>
        <v>960000</v>
      </c>
      <c r="F18" s="16">
        <f>+'43.1. Đất ở tại nông thôn'!F18*0.8</f>
        <v>576000</v>
      </c>
      <c r="G18" s="16">
        <f>+'43.1. Đất ở tại nông thôn'!G18*0.8</f>
        <v>384000</v>
      </c>
      <c r="H18" s="16">
        <f>+'43.1. Đất ở tại nông thôn'!H18*0.8</f>
        <v>192000</v>
      </c>
    </row>
    <row r="19" spans="1:11" ht="63" x14ac:dyDescent="0.25">
      <c r="A19" s="4">
        <v>10</v>
      </c>
      <c r="B19" s="39"/>
      <c r="C19" s="26" t="s">
        <v>45</v>
      </c>
      <c r="D19" s="26" t="s">
        <v>46</v>
      </c>
      <c r="E19" s="16">
        <f>+'43.1. Đất ở tại nông thôn'!E19*0.8</f>
        <v>800000</v>
      </c>
      <c r="F19" s="16">
        <f>+'43.1. Đất ở tại nông thôn'!F19*0.8</f>
        <v>480000</v>
      </c>
      <c r="G19" s="16">
        <f>+'43.1. Đất ở tại nông thôn'!G19*0.8</f>
        <v>320000</v>
      </c>
      <c r="H19" s="16">
        <f>+'43.1. Đất ở tại nông thôn'!H19*0.8</f>
        <v>160000</v>
      </c>
    </row>
    <row r="20" spans="1:11" ht="63" x14ac:dyDescent="0.25">
      <c r="A20" s="4">
        <v>11</v>
      </c>
      <c r="B20" s="39"/>
      <c r="C20" s="32" t="s">
        <v>47</v>
      </c>
      <c r="D20" s="32" t="s">
        <v>48</v>
      </c>
      <c r="E20" s="16">
        <f>+'43.1. Đất ở tại nông thôn'!E20*0.8</f>
        <v>640000</v>
      </c>
      <c r="F20" s="16">
        <f>+'43.1. Đất ở tại nông thôn'!F20*0.8</f>
        <v>384000</v>
      </c>
      <c r="G20" s="16">
        <f>+'43.1. Đất ở tại nông thôn'!G20*0.8</f>
        <v>256000</v>
      </c>
      <c r="H20" s="16">
        <f>+'43.1. Đất ở tại nông thôn'!H20*0.8</f>
        <v>128000</v>
      </c>
    </row>
    <row r="21" spans="1:11" ht="15.75" x14ac:dyDescent="0.25">
      <c r="A21" s="4">
        <v>12</v>
      </c>
      <c r="B21" s="35" t="s">
        <v>49</v>
      </c>
      <c r="C21" s="35"/>
      <c r="D21" s="35"/>
      <c r="E21" s="16">
        <f>+'43.1. Đất ở tại nông thôn'!E21*0.8</f>
        <v>320000</v>
      </c>
      <c r="F21" s="16"/>
      <c r="G21" s="16"/>
      <c r="H21" s="16"/>
    </row>
    <row r="22" spans="1:11" ht="15.75" x14ac:dyDescent="0.25">
      <c r="A22" s="7">
        <v>2</v>
      </c>
      <c r="B22" s="24" t="s">
        <v>63</v>
      </c>
      <c r="C22" s="17"/>
      <c r="D22" s="17"/>
      <c r="E22" s="16"/>
      <c r="F22" s="16"/>
      <c r="G22" s="16"/>
      <c r="H22" s="16"/>
    </row>
    <row r="23" spans="1:11" ht="31.5" x14ac:dyDescent="0.25">
      <c r="A23" s="4">
        <v>1</v>
      </c>
      <c r="B23" s="25" t="s">
        <v>50</v>
      </c>
      <c r="C23" s="25" t="s">
        <v>51</v>
      </c>
      <c r="D23" s="25" t="s">
        <v>65</v>
      </c>
      <c r="E23" s="16">
        <f>+'43.1. Đất ở tại nông thôn'!E23*0.8</f>
        <v>560000</v>
      </c>
      <c r="F23" s="16">
        <f>+'43.1. Đất ở tại nông thôn'!F23*0.8</f>
        <v>336000</v>
      </c>
      <c r="G23" s="16">
        <f>+'43.1. Đất ở tại nông thôn'!G23*0.8</f>
        <v>224000</v>
      </c>
      <c r="H23" s="16"/>
    </row>
    <row r="24" spans="1:11" ht="31.5" customHeight="1" x14ac:dyDescent="0.25">
      <c r="A24" s="4">
        <v>2</v>
      </c>
      <c r="B24" s="36" t="s">
        <v>52</v>
      </c>
      <c r="C24" s="36"/>
      <c r="D24" s="36"/>
      <c r="E24" s="16">
        <f>+'43.1. Đất ở tại nông thôn'!E24*0.8</f>
        <v>240000</v>
      </c>
      <c r="F24" s="16">
        <f>+'43.1. Đất ở tại nông thôn'!F24*0.8</f>
        <v>144000</v>
      </c>
      <c r="G24" s="16"/>
      <c r="H24" s="16"/>
    </row>
    <row r="25" spans="1:11" ht="31.5" x14ac:dyDescent="0.25">
      <c r="A25" s="4">
        <v>3</v>
      </c>
      <c r="B25" s="25" t="s">
        <v>53</v>
      </c>
      <c r="C25" s="25" t="s">
        <v>54</v>
      </c>
      <c r="D25" s="25" t="s">
        <v>55</v>
      </c>
      <c r="E25" s="16">
        <f>+'43.1. Đất ở tại nông thôn'!E25*0.8</f>
        <v>240000</v>
      </c>
      <c r="F25" s="16">
        <f>+'43.1. Đất ở tại nông thôn'!F25*0.8</f>
        <v>144000</v>
      </c>
      <c r="G25" s="16">
        <f>+'43.1. Đất ở tại nông thôn'!G25*0.8</f>
        <v>96000</v>
      </c>
      <c r="H25" s="16">
        <f>+'43.1. Đất ở tại nông thôn'!H25*0.8</f>
        <v>48000</v>
      </c>
    </row>
    <row r="26" spans="1:11" ht="15.75" x14ac:dyDescent="0.25">
      <c r="A26" s="4">
        <v>4</v>
      </c>
      <c r="B26" s="25" t="s">
        <v>56</v>
      </c>
      <c r="C26" s="25" t="s">
        <v>57</v>
      </c>
      <c r="D26" s="25" t="s">
        <v>58</v>
      </c>
      <c r="E26" s="16">
        <f>+'43.1. Đất ở tại nông thôn'!E26*0.8</f>
        <v>240000</v>
      </c>
      <c r="F26" s="16">
        <f>+'43.1. Đất ở tại nông thôn'!F26*0.8</f>
        <v>144000</v>
      </c>
      <c r="G26" s="16">
        <f>+'43.1. Đất ở tại nông thôn'!G26*0.8</f>
        <v>96000</v>
      </c>
      <c r="H26" s="16">
        <f>+'43.1. Đất ở tại nông thôn'!H26*0.8</f>
        <v>48000</v>
      </c>
      <c r="I26" s="12"/>
      <c r="J26" s="12"/>
      <c r="K26" s="12"/>
    </row>
    <row r="27" spans="1:11" ht="15.75" x14ac:dyDescent="0.25">
      <c r="A27" s="7">
        <v>3</v>
      </c>
      <c r="B27" s="24" t="s">
        <v>64</v>
      </c>
      <c r="C27" s="28"/>
      <c r="D27" s="28"/>
      <c r="E27" s="16"/>
      <c r="F27" s="16"/>
      <c r="G27" s="16"/>
      <c r="H27" s="16"/>
    </row>
    <row r="28" spans="1:11" ht="47.25" x14ac:dyDescent="0.25">
      <c r="A28" s="4">
        <v>1</v>
      </c>
      <c r="B28" s="25" t="s">
        <v>50</v>
      </c>
      <c r="C28" s="25" t="s">
        <v>59</v>
      </c>
      <c r="D28" s="25" t="s">
        <v>60</v>
      </c>
      <c r="E28" s="16">
        <f>+'43.1. Đất ở tại nông thôn'!E28*0.8</f>
        <v>560000</v>
      </c>
      <c r="F28" s="16">
        <f>+'43.1. Đất ở tại nông thôn'!F28*0.8</f>
        <v>336000</v>
      </c>
      <c r="G28" s="16">
        <f>+'43.1. Đất ở tại nông thôn'!G28*0.8</f>
        <v>224000</v>
      </c>
      <c r="H28" s="16"/>
    </row>
    <row r="29" spans="1:11" ht="47.25" customHeight="1" x14ac:dyDescent="0.25">
      <c r="A29" s="4">
        <v>2</v>
      </c>
      <c r="B29" s="37" t="s">
        <v>61</v>
      </c>
      <c r="C29" s="37"/>
      <c r="D29" s="37"/>
      <c r="E29" s="16">
        <f>+'43.1. Đất ở tại nông thôn'!E29*0.8</f>
        <v>160000</v>
      </c>
      <c r="F29" s="16">
        <f>+'43.1. Đất ở tại nông thôn'!F29*0.8</f>
        <v>96000</v>
      </c>
      <c r="G29" s="16"/>
      <c r="H29" s="16"/>
    </row>
    <row r="30" spans="1:11" ht="15.75" x14ac:dyDescent="0.25">
      <c r="A30" s="40" t="s">
        <v>67</v>
      </c>
      <c r="B30" s="40"/>
      <c r="C30" s="40"/>
      <c r="D30" s="40"/>
      <c r="E30" s="40"/>
      <c r="F30" s="40"/>
      <c r="G30" s="40"/>
      <c r="H30" s="40"/>
    </row>
    <row r="31" spans="1:11" ht="15.75" x14ac:dyDescent="0.25">
      <c r="A31" s="41" t="s">
        <v>7</v>
      </c>
      <c r="B31" s="41"/>
      <c r="C31" s="41"/>
      <c r="D31" s="41"/>
      <c r="E31" s="41"/>
      <c r="F31" s="41"/>
      <c r="G31" s="41"/>
      <c r="H31" s="41"/>
    </row>
    <row r="32" spans="1:11" ht="63" x14ac:dyDescent="0.25">
      <c r="A32" s="4">
        <v>1</v>
      </c>
      <c r="B32" s="25" t="s">
        <v>68</v>
      </c>
      <c r="C32" s="28"/>
      <c r="D32" s="28"/>
      <c r="E32" s="16">
        <f>+'43.1. Đất ở tại nông thôn'!E32*0.8</f>
        <v>112000</v>
      </c>
      <c r="F32" s="27"/>
      <c r="G32" s="27"/>
      <c r="H32" s="15"/>
      <c r="I32" s="30"/>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sheetData>
  <mergeCells count="18">
    <mergeCell ref="B16:D16"/>
    <mergeCell ref="B17:D17"/>
    <mergeCell ref="B18:B20"/>
    <mergeCell ref="A7:A8"/>
    <mergeCell ref="B7:B8"/>
    <mergeCell ref="C7:D7"/>
    <mergeCell ref="E7:H7"/>
    <mergeCell ref="B15:D15"/>
    <mergeCell ref="A2:B2"/>
    <mergeCell ref="G2:H2"/>
    <mergeCell ref="A4:H4"/>
    <mergeCell ref="A5:H5"/>
    <mergeCell ref="A6:H6"/>
    <mergeCell ref="B21:D21"/>
    <mergeCell ref="A30:H30"/>
    <mergeCell ref="A31:H31"/>
    <mergeCell ref="B24:D24"/>
    <mergeCell ref="B29:D29"/>
  </mergeCells>
  <printOptions horizontalCentered="1"/>
  <pageMargins left="0.2" right="0.2" top="0.5" bottom="0.5" header="0.2" footer="0.2"/>
  <pageSetup paperSize="9" scale="9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K956"/>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2"/>
      <c r="C1" s="12"/>
      <c r="D1" s="12"/>
      <c r="E1" s="13"/>
      <c r="F1" s="13"/>
      <c r="G1" s="13"/>
      <c r="H1" s="13"/>
    </row>
    <row r="2" spans="1:8" ht="15.75" x14ac:dyDescent="0.25">
      <c r="A2" s="38" t="s">
        <v>25</v>
      </c>
      <c r="B2" s="38"/>
      <c r="C2" s="12"/>
      <c r="D2" s="12"/>
      <c r="E2" s="13"/>
      <c r="F2" s="13"/>
      <c r="G2" s="42" t="s">
        <v>19</v>
      </c>
      <c r="H2" s="42"/>
    </row>
    <row r="3" spans="1:8" ht="15.75" x14ac:dyDescent="0.25">
      <c r="A3" s="11"/>
      <c r="B3" s="12"/>
      <c r="C3" s="12"/>
      <c r="D3" s="12"/>
      <c r="E3" s="13"/>
      <c r="F3" s="13"/>
      <c r="G3" s="13"/>
      <c r="H3" s="13"/>
    </row>
    <row r="4" spans="1:8" ht="15.75" x14ac:dyDescent="0.25">
      <c r="A4" s="43" t="s">
        <v>71</v>
      </c>
      <c r="B4" s="43"/>
      <c r="C4" s="43"/>
      <c r="D4" s="43"/>
      <c r="E4" s="43"/>
      <c r="F4" s="43"/>
      <c r="G4" s="43"/>
      <c r="H4" s="43"/>
    </row>
    <row r="5" spans="1:8" ht="15.75" x14ac:dyDescent="0.25">
      <c r="A5" s="44" t="s">
        <v>18</v>
      </c>
      <c r="B5" s="44"/>
      <c r="C5" s="44"/>
      <c r="D5" s="44"/>
      <c r="E5" s="44"/>
      <c r="F5" s="44"/>
      <c r="G5" s="44"/>
      <c r="H5" s="44"/>
    </row>
    <row r="6" spans="1:8" ht="15.75" x14ac:dyDescent="0.25">
      <c r="A6" s="47" t="s">
        <v>4</v>
      </c>
      <c r="B6" s="47"/>
      <c r="C6" s="47"/>
      <c r="D6" s="47"/>
      <c r="E6" s="47"/>
      <c r="F6" s="47"/>
      <c r="G6" s="47"/>
      <c r="H6" s="47"/>
    </row>
    <row r="7" spans="1:8" ht="15.75" x14ac:dyDescent="0.25">
      <c r="A7" s="46" t="s">
        <v>0</v>
      </c>
      <c r="B7" s="46" t="s">
        <v>1</v>
      </c>
      <c r="C7" s="46" t="s">
        <v>2</v>
      </c>
      <c r="D7" s="46"/>
      <c r="E7" s="46" t="s">
        <v>72</v>
      </c>
      <c r="F7" s="46"/>
      <c r="G7" s="46"/>
      <c r="H7" s="46"/>
    </row>
    <row r="8" spans="1:8" ht="15.75" x14ac:dyDescent="0.25">
      <c r="A8" s="46"/>
      <c r="B8" s="46"/>
      <c r="C8" s="7" t="s">
        <v>5</v>
      </c>
      <c r="D8" s="7" t="s">
        <v>6</v>
      </c>
      <c r="E8" s="14" t="s">
        <v>3</v>
      </c>
      <c r="F8" s="14" t="s">
        <v>8</v>
      </c>
      <c r="G8" s="14" t="s">
        <v>9</v>
      </c>
      <c r="H8" s="14" t="s">
        <v>10</v>
      </c>
    </row>
    <row r="9" spans="1:8" ht="15.75" x14ac:dyDescent="0.25">
      <c r="A9" s="7">
        <v>1</v>
      </c>
      <c r="B9" s="24" t="s">
        <v>62</v>
      </c>
      <c r="C9" s="25"/>
      <c r="D9" s="25"/>
      <c r="E9" s="4"/>
      <c r="F9" s="4"/>
      <c r="G9" s="4"/>
      <c r="H9" s="4"/>
    </row>
    <row r="10" spans="1:8" ht="31.5" x14ac:dyDescent="0.25">
      <c r="A10" s="4">
        <v>1</v>
      </c>
      <c r="B10" s="25" t="s">
        <v>26</v>
      </c>
      <c r="C10" s="25" t="s">
        <v>27</v>
      </c>
      <c r="D10" s="1" t="s">
        <v>28</v>
      </c>
      <c r="E10" s="16">
        <f>+'43.1. Đất ở tại nông thôn'!E10*0.7</f>
        <v>1120000</v>
      </c>
      <c r="F10" s="16">
        <f>+'43.1. Đất ở tại nông thôn'!F10*0.7</f>
        <v>672000</v>
      </c>
      <c r="G10" s="16">
        <f>+'43.1. Đất ở tại nông thôn'!G10*0.7</f>
        <v>448000</v>
      </c>
      <c r="H10" s="16">
        <f>+'43.1. Đất ở tại nông thôn'!H10*0.7</f>
        <v>224000</v>
      </c>
    </row>
    <row r="11" spans="1:8" ht="31.5" x14ac:dyDescent="0.25">
      <c r="A11" s="4">
        <f>1+A10</f>
        <v>2</v>
      </c>
      <c r="B11" s="25" t="s">
        <v>29</v>
      </c>
      <c r="C11" s="25" t="s">
        <v>28</v>
      </c>
      <c r="D11" s="25" t="s">
        <v>30</v>
      </c>
      <c r="E11" s="16">
        <f>+'43.1. Đất ở tại nông thôn'!E11*0.7</f>
        <v>630000</v>
      </c>
      <c r="F11" s="16">
        <f>+'43.1. Đất ở tại nông thôn'!F11*0.7</f>
        <v>378000</v>
      </c>
      <c r="G11" s="16">
        <f>+'43.1. Đất ở tại nông thôn'!G11*0.7</f>
        <v>251999.99999999997</v>
      </c>
      <c r="H11" s="16"/>
    </row>
    <row r="12" spans="1:8" ht="31.5" x14ac:dyDescent="0.25">
      <c r="A12" s="4">
        <f t="shared" ref="A12:A16" si="0">1+A11</f>
        <v>3</v>
      </c>
      <c r="B12" s="25" t="s">
        <v>31</v>
      </c>
      <c r="C12" s="25" t="s">
        <v>32</v>
      </c>
      <c r="D12" s="25" t="s">
        <v>33</v>
      </c>
      <c r="E12" s="16">
        <f>+'43.1. Đất ở tại nông thôn'!E12*0.7</f>
        <v>1330000</v>
      </c>
      <c r="F12" s="16">
        <f>+'43.1. Đất ở tại nông thôn'!F12*0.7</f>
        <v>798000</v>
      </c>
      <c r="G12" s="16">
        <f>+'43.1. Đất ở tại nông thôn'!G12*0.7</f>
        <v>532000</v>
      </c>
      <c r="H12" s="16">
        <f>+'43.1. Đất ở tại nông thôn'!H12*0.7</f>
        <v>266000</v>
      </c>
    </row>
    <row r="13" spans="1:8" ht="31.5" x14ac:dyDescent="0.25">
      <c r="A13" s="4">
        <f t="shared" si="0"/>
        <v>4</v>
      </c>
      <c r="B13" s="25" t="s">
        <v>34</v>
      </c>
      <c r="C13" s="25" t="s">
        <v>35</v>
      </c>
      <c r="D13" s="25" t="s">
        <v>36</v>
      </c>
      <c r="E13" s="16">
        <f>+'43.1. Đất ở tại nông thôn'!E13*0.7</f>
        <v>489999.99999999994</v>
      </c>
      <c r="F13" s="16">
        <f>+'43.1. Đất ở tại nông thôn'!F13*0.7</f>
        <v>294000</v>
      </c>
      <c r="G13" s="16"/>
      <c r="H13" s="16"/>
    </row>
    <row r="14" spans="1:8" ht="31.5" x14ac:dyDescent="0.25">
      <c r="A14" s="4">
        <f t="shared" si="0"/>
        <v>5</v>
      </c>
      <c r="B14" s="25" t="s">
        <v>37</v>
      </c>
      <c r="C14" s="25" t="s">
        <v>38</v>
      </c>
      <c r="D14" s="25" t="s">
        <v>39</v>
      </c>
      <c r="E14" s="16">
        <f>+'43.1. Đất ở tại nông thôn'!E14*0.7</f>
        <v>630000</v>
      </c>
      <c r="F14" s="16">
        <f>+'43.1. Đất ở tại nông thôn'!F14*0.7</f>
        <v>378000</v>
      </c>
      <c r="G14" s="16">
        <f>+'43.1. Đất ở tại nông thôn'!G14*0.7</f>
        <v>251999.99999999997</v>
      </c>
      <c r="H14" s="16"/>
    </row>
    <row r="15" spans="1:8" ht="30.75" customHeight="1" x14ac:dyDescent="0.25">
      <c r="A15" s="4">
        <f t="shared" si="0"/>
        <v>6</v>
      </c>
      <c r="B15" s="36" t="s">
        <v>40</v>
      </c>
      <c r="C15" s="36"/>
      <c r="D15" s="36"/>
      <c r="E15" s="16">
        <f>+'43.1. Đất ở tại nông thôn'!E15*0.7</f>
        <v>420000</v>
      </c>
      <c r="F15" s="16">
        <f>+'43.1. Đất ở tại nông thôn'!F15*0.7</f>
        <v>251999.99999999997</v>
      </c>
      <c r="G15" s="16"/>
      <c r="H15" s="16"/>
    </row>
    <row r="16" spans="1:8" ht="31.5" customHeight="1" x14ac:dyDescent="0.25">
      <c r="A16" s="4">
        <f t="shared" si="0"/>
        <v>7</v>
      </c>
      <c r="B16" s="36" t="s">
        <v>41</v>
      </c>
      <c r="C16" s="36"/>
      <c r="D16" s="36"/>
      <c r="E16" s="16">
        <f>+'43.1. Đất ở tại nông thôn'!E16*0.7</f>
        <v>210000</v>
      </c>
      <c r="F16" s="16">
        <f>+'43.1. Đất ở tại nông thôn'!F16*0.7</f>
        <v>125999.99999999999</v>
      </c>
      <c r="G16" s="16"/>
      <c r="H16" s="16"/>
    </row>
    <row r="17" spans="1:11" ht="31.5" customHeight="1" x14ac:dyDescent="0.25">
      <c r="A17" s="4">
        <v>8</v>
      </c>
      <c r="B17" s="36" t="s">
        <v>42</v>
      </c>
      <c r="C17" s="36"/>
      <c r="D17" s="36"/>
      <c r="E17" s="16">
        <f>+'43.1. Đất ở tại nông thôn'!E17*0.7</f>
        <v>210000</v>
      </c>
      <c r="F17" s="16">
        <f>+'43.1. Đất ở tại nông thôn'!F17*0.7</f>
        <v>125999.99999999999</v>
      </c>
      <c r="G17" s="16"/>
      <c r="H17" s="16"/>
    </row>
    <row r="18" spans="1:11" ht="47.25" x14ac:dyDescent="0.25">
      <c r="A18" s="4">
        <v>9</v>
      </c>
      <c r="B18" s="39" t="s">
        <v>43</v>
      </c>
      <c r="C18" s="26" t="s">
        <v>44</v>
      </c>
      <c r="D18" s="26" t="s">
        <v>45</v>
      </c>
      <c r="E18" s="16">
        <f>+'43.1. Đất ở tại nông thôn'!E18*0.7</f>
        <v>840000</v>
      </c>
      <c r="F18" s="16">
        <f>+'43.1. Đất ở tại nông thôn'!F18*0.7</f>
        <v>503999.99999999994</v>
      </c>
      <c r="G18" s="16">
        <f>+'43.1. Đất ở tại nông thôn'!G18*0.7</f>
        <v>336000</v>
      </c>
      <c r="H18" s="16">
        <f>+'43.1. Đất ở tại nông thôn'!H18*0.7</f>
        <v>168000</v>
      </c>
    </row>
    <row r="19" spans="1:11" ht="63" x14ac:dyDescent="0.25">
      <c r="A19" s="4">
        <v>10</v>
      </c>
      <c r="B19" s="39"/>
      <c r="C19" s="26" t="s">
        <v>45</v>
      </c>
      <c r="D19" s="26" t="s">
        <v>46</v>
      </c>
      <c r="E19" s="16">
        <f>+'43.1. Đất ở tại nông thôn'!E19*0.7</f>
        <v>700000</v>
      </c>
      <c r="F19" s="16">
        <f>+'43.1. Đất ở tại nông thôn'!F19*0.7</f>
        <v>420000</v>
      </c>
      <c r="G19" s="16">
        <f>+'43.1. Đất ở tại nông thôn'!G19*0.7</f>
        <v>280000</v>
      </c>
      <c r="H19" s="16">
        <f>+'43.1. Đất ở tại nông thôn'!H19*0.7</f>
        <v>140000</v>
      </c>
    </row>
    <row r="20" spans="1:11" ht="63" x14ac:dyDescent="0.25">
      <c r="A20" s="4">
        <v>11</v>
      </c>
      <c r="B20" s="39"/>
      <c r="C20" s="32" t="s">
        <v>47</v>
      </c>
      <c r="D20" s="32" t="s">
        <v>48</v>
      </c>
      <c r="E20" s="16">
        <f>+'43.1. Đất ở tại nông thôn'!E20*0.7</f>
        <v>560000</v>
      </c>
      <c r="F20" s="16">
        <f>+'43.1. Đất ở tại nông thôn'!F20*0.7</f>
        <v>336000</v>
      </c>
      <c r="G20" s="16">
        <f>+'43.1. Đất ở tại nông thôn'!G20*0.7</f>
        <v>224000</v>
      </c>
      <c r="H20" s="16">
        <f>+'43.1. Đất ở tại nông thôn'!H20*0.7</f>
        <v>112000</v>
      </c>
    </row>
    <row r="21" spans="1:11" ht="15.75" x14ac:dyDescent="0.25">
      <c r="A21" s="4">
        <v>12</v>
      </c>
      <c r="B21" s="35" t="s">
        <v>49</v>
      </c>
      <c r="C21" s="35"/>
      <c r="D21" s="35"/>
      <c r="E21" s="16">
        <f>+'43.1. Đất ở tại nông thôn'!E21*0.7</f>
        <v>280000</v>
      </c>
      <c r="F21" s="16"/>
      <c r="G21" s="16"/>
      <c r="H21" s="16"/>
    </row>
    <row r="22" spans="1:11" ht="15.75" x14ac:dyDescent="0.25">
      <c r="A22" s="7">
        <v>2</v>
      </c>
      <c r="B22" s="24" t="s">
        <v>63</v>
      </c>
      <c r="C22" s="17"/>
      <c r="D22" s="17"/>
      <c r="E22" s="16"/>
      <c r="F22" s="16"/>
      <c r="G22" s="16"/>
      <c r="H22" s="16"/>
    </row>
    <row r="23" spans="1:11" ht="31.5" x14ac:dyDescent="0.25">
      <c r="A23" s="4">
        <v>1</v>
      </c>
      <c r="B23" s="25" t="s">
        <v>50</v>
      </c>
      <c r="C23" s="25" t="s">
        <v>51</v>
      </c>
      <c r="D23" s="25" t="s">
        <v>65</v>
      </c>
      <c r="E23" s="16">
        <f>+'43.1. Đất ở tại nông thôn'!E23*0.7</f>
        <v>489999.99999999994</v>
      </c>
      <c r="F23" s="16">
        <f>+'43.1. Đất ở tại nông thôn'!F23*0.7</f>
        <v>294000</v>
      </c>
      <c r="G23" s="16">
        <f>+'43.1. Đất ở tại nông thôn'!G23*0.7</f>
        <v>196000</v>
      </c>
      <c r="H23" s="16"/>
    </row>
    <row r="24" spans="1:11" ht="31.5" customHeight="1" x14ac:dyDescent="0.25">
      <c r="A24" s="4">
        <v>2</v>
      </c>
      <c r="B24" s="36" t="s">
        <v>52</v>
      </c>
      <c r="C24" s="36"/>
      <c r="D24" s="36"/>
      <c r="E24" s="16">
        <f>+'43.1. Đất ở tại nông thôn'!E24*0.7</f>
        <v>210000</v>
      </c>
      <c r="F24" s="16">
        <f>+'43.1. Đất ở tại nông thôn'!F24*0.7</f>
        <v>125999.99999999999</v>
      </c>
      <c r="G24" s="16"/>
      <c r="H24" s="16"/>
    </row>
    <row r="25" spans="1:11" ht="31.5" x14ac:dyDescent="0.25">
      <c r="A25" s="4">
        <v>3</v>
      </c>
      <c r="B25" s="25" t="s">
        <v>53</v>
      </c>
      <c r="C25" s="25" t="s">
        <v>54</v>
      </c>
      <c r="D25" s="25" t="s">
        <v>55</v>
      </c>
      <c r="E25" s="16">
        <f>+'43.1. Đất ở tại nông thôn'!E25*0.7</f>
        <v>210000</v>
      </c>
      <c r="F25" s="16">
        <f>+'43.1. Đất ở tại nông thôn'!F25*0.7</f>
        <v>125999.99999999999</v>
      </c>
      <c r="G25" s="16">
        <f>+'43.1. Đất ở tại nông thôn'!G25*0.7</f>
        <v>84000</v>
      </c>
      <c r="H25" s="16">
        <f>+'43.1. Đất ở tại nông thôn'!H25*0.7</f>
        <v>42000</v>
      </c>
    </row>
    <row r="26" spans="1:11" ht="15.75" x14ac:dyDescent="0.25">
      <c r="A26" s="4">
        <v>4</v>
      </c>
      <c r="B26" s="25" t="s">
        <v>56</v>
      </c>
      <c r="C26" s="25" t="s">
        <v>57</v>
      </c>
      <c r="D26" s="25" t="s">
        <v>58</v>
      </c>
      <c r="E26" s="16">
        <f>+'43.1. Đất ở tại nông thôn'!E26*0.7</f>
        <v>210000</v>
      </c>
      <c r="F26" s="16">
        <f>+'43.1. Đất ở tại nông thôn'!F26*0.7</f>
        <v>125999.99999999999</v>
      </c>
      <c r="G26" s="16">
        <f>+'43.1. Đất ở tại nông thôn'!G26*0.7</f>
        <v>84000</v>
      </c>
      <c r="H26" s="16">
        <f>+'43.1. Đất ở tại nông thôn'!H26*0.7</f>
        <v>42000</v>
      </c>
      <c r="I26" s="12"/>
      <c r="J26" s="12"/>
      <c r="K26" s="12"/>
    </row>
    <row r="27" spans="1:11" ht="15.75" x14ac:dyDescent="0.25">
      <c r="A27" s="7">
        <v>3</v>
      </c>
      <c r="B27" s="24" t="s">
        <v>64</v>
      </c>
      <c r="C27" s="28"/>
      <c r="D27" s="28"/>
      <c r="E27" s="16"/>
      <c r="F27" s="16"/>
      <c r="G27" s="16"/>
      <c r="H27" s="16"/>
    </row>
    <row r="28" spans="1:11" ht="47.25" x14ac:dyDescent="0.25">
      <c r="A28" s="4">
        <v>1</v>
      </c>
      <c r="B28" s="25" t="s">
        <v>50</v>
      </c>
      <c r="C28" s="25" t="s">
        <v>59</v>
      </c>
      <c r="D28" s="25" t="s">
        <v>60</v>
      </c>
      <c r="E28" s="16">
        <f>+'43.1. Đất ở tại nông thôn'!E28*0.7</f>
        <v>489999.99999999994</v>
      </c>
      <c r="F28" s="16">
        <f>+'43.1. Đất ở tại nông thôn'!F28*0.7</f>
        <v>294000</v>
      </c>
      <c r="G28" s="16">
        <f>+'43.1. Đất ở tại nông thôn'!G28*0.7</f>
        <v>196000</v>
      </c>
      <c r="H28" s="16"/>
    </row>
    <row r="29" spans="1:11" ht="47.25" customHeight="1" x14ac:dyDescent="0.25">
      <c r="A29" s="4">
        <v>2</v>
      </c>
      <c r="B29" s="37" t="s">
        <v>61</v>
      </c>
      <c r="C29" s="37"/>
      <c r="D29" s="37"/>
      <c r="E29" s="16">
        <f>+'43.1. Đất ở tại nông thôn'!E29*0.7</f>
        <v>140000</v>
      </c>
      <c r="F29" s="16">
        <f>+'43.1. Đất ở tại nông thôn'!F29*0.7</f>
        <v>84000</v>
      </c>
      <c r="G29" s="16"/>
      <c r="H29" s="16"/>
    </row>
    <row r="30" spans="1:11" ht="15.75" x14ac:dyDescent="0.25">
      <c r="A30" s="40" t="s">
        <v>67</v>
      </c>
      <c r="B30" s="40"/>
      <c r="C30" s="40"/>
      <c r="D30" s="40"/>
      <c r="E30" s="40"/>
      <c r="F30" s="40"/>
      <c r="G30" s="40"/>
      <c r="H30" s="40"/>
    </row>
    <row r="31" spans="1:11" ht="15.75" x14ac:dyDescent="0.25">
      <c r="A31" s="41" t="s">
        <v>7</v>
      </c>
      <c r="B31" s="41"/>
      <c r="C31" s="41"/>
      <c r="D31" s="41"/>
      <c r="E31" s="41"/>
      <c r="F31" s="41"/>
      <c r="G31" s="41"/>
      <c r="H31" s="41"/>
    </row>
    <row r="32" spans="1:11" ht="63" x14ac:dyDescent="0.25">
      <c r="A32" s="4">
        <v>1</v>
      </c>
      <c r="B32" s="25" t="s">
        <v>68</v>
      </c>
      <c r="C32" s="28"/>
      <c r="D32" s="28"/>
      <c r="E32" s="16">
        <f>+'43.1. Đất ở tại nông thôn'!E32*0.7</f>
        <v>98000</v>
      </c>
      <c r="F32" s="27"/>
      <c r="G32" s="27"/>
      <c r="H32" s="15"/>
      <c r="I32" s="30"/>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sheetData>
  <mergeCells count="18">
    <mergeCell ref="A7:A8"/>
    <mergeCell ref="B7:B8"/>
    <mergeCell ref="C7:D7"/>
    <mergeCell ref="E7:H7"/>
    <mergeCell ref="A2:B2"/>
    <mergeCell ref="G2:H2"/>
    <mergeCell ref="A4:H4"/>
    <mergeCell ref="A5:H5"/>
    <mergeCell ref="A6:H6"/>
    <mergeCell ref="A31:H31"/>
    <mergeCell ref="B29:D29"/>
    <mergeCell ref="B15:D15"/>
    <mergeCell ref="B16:D16"/>
    <mergeCell ref="B17:D17"/>
    <mergeCell ref="B18:B20"/>
    <mergeCell ref="B21:D21"/>
    <mergeCell ref="B24:D24"/>
    <mergeCell ref="A30:H30"/>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9" customWidth="1"/>
    <col min="2" max="2" width="25.7109375" style="10" customWidth="1"/>
    <col min="3" max="5" width="20.7109375" style="9" customWidth="1"/>
    <col min="6" max="16384" width="9" style="9"/>
  </cols>
  <sheetData>
    <row r="1" spans="1:8" x14ac:dyDescent="0.25">
      <c r="A1" s="20"/>
      <c r="B1" s="8"/>
      <c r="C1" s="8"/>
      <c r="D1" s="8"/>
      <c r="E1" s="8"/>
    </row>
    <row r="2" spans="1:8" ht="16.149999999999999" customHeight="1" x14ac:dyDescent="0.25">
      <c r="A2" s="38" t="s">
        <v>25</v>
      </c>
      <c r="B2" s="38"/>
      <c r="C2" s="8"/>
      <c r="D2" s="8"/>
      <c r="E2" s="23" t="s">
        <v>22</v>
      </c>
    </row>
    <row r="3" spans="1:8" x14ac:dyDescent="0.25">
      <c r="A3" s="20"/>
      <c r="B3" s="8"/>
      <c r="C3" s="8"/>
      <c r="D3" s="8"/>
      <c r="E3" s="8"/>
    </row>
    <row r="4" spans="1:8" x14ac:dyDescent="0.25">
      <c r="A4" s="55" t="s">
        <v>73</v>
      </c>
      <c r="B4" s="55"/>
      <c r="C4" s="55"/>
      <c r="D4" s="55"/>
      <c r="E4" s="55"/>
    </row>
    <row r="5" spans="1:8" s="3" customFormat="1" ht="15.6" customHeight="1" x14ac:dyDescent="0.25">
      <c r="A5" s="44" t="s">
        <v>18</v>
      </c>
      <c r="B5" s="44"/>
      <c r="C5" s="44"/>
      <c r="D5" s="44"/>
      <c r="E5" s="44"/>
      <c r="F5" s="34"/>
      <c r="G5" s="34"/>
      <c r="H5" s="34"/>
    </row>
    <row r="6" spans="1:8" x14ac:dyDescent="0.25">
      <c r="A6" s="52" t="s">
        <v>23</v>
      </c>
      <c r="B6" s="52"/>
      <c r="C6" s="52"/>
      <c r="D6" s="52"/>
      <c r="E6" s="52"/>
    </row>
    <row r="7" spans="1:8" x14ac:dyDescent="0.25">
      <c r="A7" s="52" t="s">
        <v>11</v>
      </c>
      <c r="B7" s="52"/>
      <c r="C7" s="52"/>
      <c r="D7" s="52"/>
      <c r="E7" s="52"/>
    </row>
    <row r="8" spans="1:8" x14ac:dyDescent="0.25">
      <c r="A8" s="53" t="s">
        <v>16</v>
      </c>
      <c r="B8" s="53"/>
      <c r="C8" s="53"/>
      <c r="D8" s="53"/>
      <c r="E8" s="53"/>
    </row>
    <row r="9" spans="1:8" x14ac:dyDescent="0.25">
      <c r="A9" s="48" t="s">
        <v>12</v>
      </c>
      <c r="B9" s="48" t="s">
        <v>21</v>
      </c>
      <c r="C9" s="50" t="s">
        <v>20</v>
      </c>
      <c r="D9" s="50"/>
      <c r="E9" s="50"/>
    </row>
    <row r="10" spans="1:8" x14ac:dyDescent="0.25">
      <c r="A10" s="49"/>
      <c r="B10" s="49"/>
      <c r="C10" s="2" t="s">
        <v>3</v>
      </c>
      <c r="D10" s="2" t="s">
        <v>8</v>
      </c>
      <c r="E10" s="2" t="s">
        <v>9</v>
      </c>
    </row>
    <row r="11" spans="1:8" x14ac:dyDescent="0.25">
      <c r="A11" s="1">
        <f>MAX(A9)+1</f>
        <v>1</v>
      </c>
      <c r="B11" s="31" t="s">
        <v>64</v>
      </c>
      <c r="C11" s="33">
        <v>51000</v>
      </c>
      <c r="D11" s="33">
        <v>46000</v>
      </c>
      <c r="E11" s="33">
        <v>41000</v>
      </c>
    </row>
    <row r="12" spans="1:8" ht="47.25" x14ac:dyDescent="0.25">
      <c r="A12" s="1">
        <f t="shared" ref="A12:A13" si="0">MAX(A11)+1</f>
        <v>2</v>
      </c>
      <c r="B12" s="21" t="s">
        <v>74</v>
      </c>
      <c r="C12" s="33">
        <v>51000</v>
      </c>
      <c r="D12" s="33">
        <v>46000</v>
      </c>
      <c r="E12" s="33">
        <v>41000</v>
      </c>
    </row>
    <row r="13" spans="1:8" ht="47.25" x14ac:dyDescent="0.25">
      <c r="A13" s="1">
        <f t="shared" si="0"/>
        <v>3</v>
      </c>
      <c r="B13" s="21" t="s">
        <v>75</v>
      </c>
      <c r="C13" s="33">
        <v>51000</v>
      </c>
      <c r="D13" s="33">
        <v>46000</v>
      </c>
      <c r="E13" s="33">
        <v>41000</v>
      </c>
    </row>
    <row r="14" spans="1:8" x14ac:dyDescent="0.25">
      <c r="A14" s="22"/>
      <c r="B14" s="22"/>
      <c r="C14" s="22"/>
      <c r="D14" s="22"/>
      <c r="E14" s="22"/>
    </row>
    <row r="15" spans="1:8" x14ac:dyDescent="0.25">
      <c r="A15" s="52" t="s">
        <v>24</v>
      </c>
      <c r="B15" s="52"/>
      <c r="C15" s="52"/>
      <c r="D15" s="52"/>
      <c r="E15" s="52"/>
    </row>
    <row r="16" spans="1:8" x14ac:dyDescent="0.25">
      <c r="A16" s="53" t="s">
        <v>16</v>
      </c>
      <c r="B16" s="53"/>
      <c r="C16" s="53"/>
      <c r="D16" s="53"/>
      <c r="E16" s="53"/>
    </row>
    <row r="17" spans="1:5" x14ac:dyDescent="0.25">
      <c r="A17" s="48" t="s">
        <v>12</v>
      </c>
      <c r="B17" s="48" t="s">
        <v>21</v>
      </c>
      <c r="C17" s="50" t="s">
        <v>20</v>
      </c>
      <c r="D17" s="50"/>
      <c r="E17" s="50"/>
    </row>
    <row r="18" spans="1:5" x14ac:dyDescent="0.25">
      <c r="A18" s="49"/>
      <c r="B18" s="49"/>
      <c r="C18" s="2" t="s">
        <v>3</v>
      </c>
      <c r="D18" s="2" t="s">
        <v>8</v>
      </c>
      <c r="E18" s="2" t="s">
        <v>9</v>
      </c>
    </row>
    <row r="19" spans="1:5" x14ac:dyDescent="0.25">
      <c r="A19" s="1">
        <f>MAX(A17)+1</f>
        <v>1</v>
      </c>
      <c r="B19" s="21" t="str">
        <f t="shared" ref="B19:B21" si="1">B11</f>
        <v>Xã Bắc Xa cũ</v>
      </c>
      <c r="C19" s="33">
        <v>45000</v>
      </c>
      <c r="D19" s="33">
        <v>41000</v>
      </c>
      <c r="E19" s="33">
        <v>36000</v>
      </c>
    </row>
    <row r="20" spans="1:5" ht="47.25" x14ac:dyDescent="0.25">
      <c r="A20" s="1">
        <f t="shared" ref="A20:A21" si="2">MAX(A19)+1</f>
        <v>2</v>
      </c>
      <c r="B20" s="21" t="str">
        <f t="shared" si="1"/>
        <v>Một phần xã Kiên Mộc cũ sáp nhập vào xã Kiên Mộc mới</v>
      </c>
      <c r="C20" s="33">
        <v>45000</v>
      </c>
      <c r="D20" s="33">
        <v>41000</v>
      </c>
      <c r="E20" s="33">
        <v>36000</v>
      </c>
    </row>
    <row r="21" spans="1:5" ht="47.25" x14ac:dyDescent="0.25">
      <c r="A21" s="1">
        <f t="shared" si="2"/>
        <v>3</v>
      </c>
      <c r="B21" s="21" t="str">
        <f t="shared" si="1"/>
        <v>Một phần xã Bính Xá cũ sáp nhập vào xã Kiên Mộc mới</v>
      </c>
      <c r="C21" s="33">
        <v>45000</v>
      </c>
      <c r="D21" s="33">
        <v>41000</v>
      </c>
      <c r="E21" s="33">
        <v>36000</v>
      </c>
    </row>
    <row r="22" spans="1:5" x14ac:dyDescent="0.25">
      <c r="A22" s="22"/>
      <c r="B22" s="22"/>
      <c r="C22" s="22"/>
      <c r="D22" s="22"/>
      <c r="E22" s="22"/>
    </row>
    <row r="23" spans="1:5" x14ac:dyDescent="0.25">
      <c r="A23" s="52" t="s">
        <v>13</v>
      </c>
      <c r="B23" s="52"/>
      <c r="C23" s="52"/>
      <c r="D23" s="52"/>
      <c r="E23" s="52"/>
    </row>
    <row r="24" spans="1:5" x14ac:dyDescent="0.25">
      <c r="A24" s="53" t="s">
        <v>16</v>
      </c>
      <c r="B24" s="53"/>
      <c r="C24" s="53"/>
      <c r="D24" s="53"/>
      <c r="E24" s="53"/>
    </row>
    <row r="25" spans="1:5" x14ac:dyDescent="0.25">
      <c r="A25" s="48" t="s">
        <v>12</v>
      </c>
      <c r="B25" s="48" t="s">
        <v>21</v>
      </c>
      <c r="C25" s="50" t="s">
        <v>20</v>
      </c>
      <c r="D25" s="50"/>
      <c r="E25" s="50"/>
    </row>
    <row r="26" spans="1:5" x14ac:dyDescent="0.25">
      <c r="A26" s="49"/>
      <c r="B26" s="49"/>
      <c r="C26" s="2" t="s">
        <v>3</v>
      </c>
      <c r="D26" s="2" t="s">
        <v>8</v>
      </c>
      <c r="E26" s="2" t="s">
        <v>9</v>
      </c>
    </row>
    <row r="27" spans="1:5" x14ac:dyDescent="0.25">
      <c r="A27" s="1">
        <f>MAX(A25)+1</f>
        <v>1</v>
      </c>
      <c r="B27" s="21" t="str">
        <f t="shared" ref="B27:B29" si="3">B11</f>
        <v>Xã Bắc Xa cũ</v>
      </c>
      <c r="C27" s="33">
        <v>40000</v>
      </c>
      <c r="D27" s="33">
        <v>36000</v>
      </c>
      <c r="E27" s="33">
        <v>32000</v>
      </c>
    </row>
    <row r="28" spans="1:5" ht="47.25" x14ac:dyDescent="0.25">
      <c r="A28" s="1">
        <f t="shared" ref="A28:A29" si="4">MAX(A27)+1</f>
        <v>2</v>
      </c>
      <c r="B28" s="21" t="str">
        <f t="shared" si="3"/>
        <v>Một phần xã Kiên Mộc cũ sáp nhập vào xã Kiên Mộc mới</v>
      </c>
      <c r="C28" s="33">
        <v>40000</v>
      </c>
      <c r="D28" s="33">
        <v>36000</v>
      </c>
      <c r="E28" s="33">
        <v>32000</v>
      </c>
    </row>
    <row r="29" spans="1:5" ht="47.25" x14ac:dyDescent="0.25">
      <c r="A29" s="1">
        <f t="shared" si="4"/>
        <v>3</v>
      </c>
      <c r="B29" s="21" t="str">
        <f t="shared" si="3"/>
        <v>Một phần xã Bính Xá cũ sáp nhập vào xã Kiên Mộc mới</v>
      </c>
      <c r="C29" s="33">
        <v>40000</v>
      </c>
      <c r="D29" s="33">
        <v>36000</v>
      </c>
      <c r="E29" s="33">
        <v>32000</v>
      </c>
    </row>
    <row r="30" spans="1:5" x14ac:dyDescent="0.25">
      <c r="A30" s="22"/>
      <c r="B30" s="22"/>
      <c r="C30" s="22"/>
      <c r="D30" s="22"/>
      <c r="E30" s="22"/>
    </row>
    <row r="31" spans="1:5" x14ac:dyDescent="0.25">
      <c r="A31" s="52" t="s">
        <v>14</v>
      </c>
      <c r="B31" s="52"/>
      <c r="C31" s="52"/>
      <c r="D31" s="52"/>
      <c r="E31" s="52"/>
    </row>
    <row r="32" spans="1:5" x14ac:dyDescent="0.25">
      <c r="A32" s="53" t="s">
        <v>16</v>
      </c>
      <c r="B32" s="53"/>
      <c r="C32" s="53"/>
      <c r="D32" s="53"/>
      <c r="E32" s="53"/>
    </row>
    <row r="33" spans="1:5" x14ac:dyDescent="0.25">
      <c r="A33" s="48" t="s">
        <v>12</v>
      </c>
      <c r="B33" s="48" t="s">
        <v>21</v>
      </c>
      <c r="C33" s="50" t="s">
        <v>20</v>
      </c>
      <c r="D33" s="50"/>
      <c r="E33" s="50"/>
    </row>
    <row r="34" spans="1:5" x14ac:dyDescent="0.25">
      <c r="A34" s="49"/>
      <c r="B34" s="49"/>
      <c r="C34" s="2" t="s">
        <v>3</v>
      </c>
      <c r="D34" s="2" t="s">
        <v>8</v>
      </c>
      <c r="E34" s="2" t="s">
        <v>9</v>
      </c>
    </row>
    <row r="35" spans="1:5" x14ac:dyDescent="0.25">
      <c r="A35" s="1">
        <f>MAX(A33)+1</f>
        <v>1</v>
      </c>
      <c r="B35" s="21" t="str">
        <f t="shared" ref="B35:B37" si="5">B11</f>
        <v>Xã Bắc Xa cũ</v>
      </c>
      <c r="C35" s="33">
        <v>36000</v>
      </c>
      <c r="D35" s="33">
        <v>32000</v>
      </c>
      <c r="E35" s="33">
        <v>30000</v>
      </c>
    </row>
    <row r="36" spans="1:5" ht="47.25" x14ac:dyDescent="0.25">
      <c r="A36" s="1">
        <f t="shared" ref="A36:A37" si="6">MAX(A35)+1</f>
        <v>2</v>
      </c>
      <c r="B36" s="21" t="str">
        <f t="shared" si="5"/>
        <v>Một phần xã Kiên Mộc cũ sáp nhập vào xã Kiên Mộc mới</v>
      </c>
      <c r="C36" s="33">
        <v>36000</v>
      </c>
      <c r="D36" s="33">
        <v>32000</v>
      </c>
      <c r="E36" s="33">
        <v>30000</v>
      </c>
    </row>
    <row r="37" spans="1:5" ht="47.25" x14ac:dyDescent="0.25">
      <c r="A37" s="1">
        <f t="shared" si="6"/>
        <v>3</v>
      </c>
      <c r="B37" s="21" t="str">
        <f t="shared" si="5"/>
        <v>Một phần xã Bính Xá cũ sáp nhập vào xã Kiên Mộc mới</v>
      </c>
      <c r="C37" s="33">
        <v>36000</v>
      </c>
      <c r="D37" s="33">
        <v>32000</v>
      </c>
      <c r="E37" s="33">
        <v>30000</v>
      </c>
    </row>
    <row r="38" spans="1:5" x14ac:dyDescent="0.25">
      <c r="A38" s="22"/>
      <c r="B38" s="22"/>
      <c r="C38" s="22"/>
      <c r="D38" s="22"/>
      <c r="E38" s="22"/>
    </row>
    <row r="39" spans="1:5" x14ac:dyDescent="0.25">
      <c r="A39" s="52" t="s">
        <v>15</v>
      </c>
      <c r="B39" s="52"/>
      <c r="C39" s="52"/>
      <c r="D39" s="52"/>
      <c r="E39" s="52"/>
    </row>
    <row r="40" spans="1:5" x14ac:dyDescent="0.25">
      <c r="A40" s="54" t="s">
        <v>16</v>
      </c>
      <c r="B40" s="54"/>
      <c r="C40" s="54"/>
      <c r="D40" s="54"/>
      <c r="E40" s="54"/>
    </row>
    <row r="41" spans="1:5" ht="31.5" x14ac:dyDescent="0.25">
      <c r="A41" s="2" t="s">
        <v>12</v>
      </c>
      <c r="B41" s="19" t="s">
        <v>21</v>
      </c>
      <c r="C41" s="50" t="s">
        <v>20</v>
      </c>
      <c r="D41" s="50"/>
      <c r="E41" s="50"/>
    </row>
    <row r="42" spans="1:5" x14ac:dyDescent="0.25">
      <c r="A42" s="1">
        <f>MAX(A41)+1</f>
        <v>1</v>
      </c>
      <c r="B42" s="21" t="str">
        <f>B11</f>
        <v>Xã Bắc Xa cũ</v>
      </c>
      <c r="C42" s="51">
        <v>6000</v>
      </c>
      <c r="D42" s="51"/>
      <c r="E42" s="51"/>
    </row>
    <row r="43" spans="1:5" ht="47.25" x14ac:dyDescent="0.25">
      <c r="A43" s="1">
        <f t="shared" ref="A43:A44" si="7">MAX(A42)+1</f>
        <v>2</v>
      </c>
      <c r="B43" s="21" t="str">
        <f>B12</f>
        <v>Một phần xã Kiên Mộc cũ sáp nhập vào xã Kiên Mộc mới</v>
      </c>
      <c r="C43" s="51">
        <v>6000</v>
      </c>
      <c r="D43" s="51"/>
      <c r="E43" s="51"/>
    </row>
    <row r="44" spans="1:5" ht="47.25" x14ac:dyDescent="0.25">
      <c r="A44" s="1">
        <f t="shared" si="7"/>
        <v>3</v>
      </c>
      <c r="B44" s="21" t="str">
        <f>B13</f>
        <v>Một phần xã Bính Xá cũ sáp nhập vào xã Kiên Mộc mới</v>
      </c>
      <c r="C44" s="51">
        <v>6000</v>
      </c>
      <c r="D44" s="51"/>
      <c r="E44" s="51"/>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rowBreaks count="1" manualBreakCount="1">
    <brk id="38" max="16383" man="1"/>
  </rowBreaks>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4</vt:i4>
      </vt:variant>
      <vt:variant>
        <vt:lpstr>Phạm vi Có tên</vt:lpstr>
      </vt:variant>
      <vt:variant>
        <vt:i4>7</vt:i4>
      </vt:variant>
    </vt:vector>
  </HeadingPairs>
  <TitlesOfParts>
    <vt:vector size="11" baseType="lpstr">
      <vt:lpstr>43.1. Đất ở tại nông thôn</vt:lpstr>
      <vt:lpstr>43.2. Đất TMDV tại nông thôn</vt:lpstr>
      <vt:lpstr>43.3. Đất SXPNN tại nông thôn</vt:lpstr>
      <vt:lpstr>43.4. Đất NN</vt:lpstr>
      <vt:lpstr>'43.1. Đất ở tại nông thôn'!Print_Titles</vt:lpstr>
      <vt:lpstr>'43.2. Đất TMDV tại nông thôn'!Print_Titles</vt:lpstr>
      <vt:lpstr>'43.3. Đất SXPNN tại nông thôn'!Print_Titles</vt:lpstr>
      <vt:lpstr>'43.1. Đất ở tại nông thôn'!Vùng_In</vt:lpstr>
      <vt:lpstr>'43.2. Đất TMDV tại nông thôn'!Vùng_In</vt:lpstr>
      <vt:lpstr>'43.3. Đất SXPNN tại nông thôn'!Vùng_In</vt:lpstr>
      <vt:lpstr>'43.4.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2025-08-31T09:15:27Z</dcterms:modified>
</cp:coreProperties>
</file>